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0" yWindow="7740" windowWidth="11025" windowHeight="4335"/>
  </bookViews>
  <sheets>
    <sheet name="หมู่1" sheetId="2" r:id="rId1"/>
    <sheet name="หมู่2" sheetId="3" r:id="rId2"/>
    <sheet name="หมู่3" sheetId="4" r:id="rId3"/>
    <sheet name="หมู่4" sheetId="5" r:id="rId4"/>
    <sheet name="หมู่5" sheetId="6" r:id="rId5"/>
    <sheet name="หมู่6" sheetId="7" r:id="rId6"/>
    <sheet name="หมู่7" sheetId="8" r:id="rId7"/>
    <sheet name="หมู่8" sheetId="9" r:id="rId8"/>
    <sheet name="หมู่9" sheetId="10" r:id="rId9"/>
  </sheets>
  <calcPr calcId="144525"/>
</workbook>
</file>

<file path=xl/calcChain.xml><?xml version="1.0" encoding="utf-8"?>
<calcChain xmlns="http://schemas.openxmlformats.org/spreadsheetml/2006/main">
  <c r="Z73" i="3" l="1"/>
  <c r="Z72" i="3"/>
  <c r="V73" i="3"/>
  <c r="W73" i="3" s="1"/>
  <c r="V72" i="3"/>
  <c r="W72" i="3" s="1"/>
  <c r="U73" i="3"/>
  <c r="U72" i="3"/>
  <c r="R73" i="3"/>
  <c r="R72" i="3"/>
  <c r="R71" i="3"/>
  <c r="U71" i="3" s="1"/>
  <c r="J71" i="3"/>
  <c r="V71" i="3" l="1"/>
  <c r="W71" i="3" s="1"/>
  <c r="Z71" i="3" s="1"/>
  <c r="Z427" i="5"/>
  <c r="W427" i="5"/>
  <c r="V427" i="5"/>
  <c r="R412" i="5"/>
  <c r="U427" i="5"/>
  <c r="R427" i="5"/>
  <c r="J427" i="5"/>
  <c r="J339" i="4" l="1"/>
  <c r="J347" i="10" l="1"/>
  <c r="W347" i="10" s="1"/>
  <c r="Z155" i="7" l="1"/>
  <c r="U155" i="7"/>
  <c r="V155" i="7" s="1"/>
  <c r="W155" i="7" s="1"/>
  <c r="J155" i="7"/>
  <c r="Z456" i="4" l="1"/>
  <c r="U456" i="4"/>
  <c r="V456" i="4" s="1"/>
  <c r="W456" i="4" s="1"/>
  <c r="J456" i="4"/>
  <c r="J342" i="10" l="1"/>
  <c r="Q343" i="10"/>
  <c r="T343" i="10" s="1"/>
  <c r="U343" i="10" s="1"/>
  <c r="V343" i="10" s="1"/>
  <c r="Q342" i="10"/>
  <c r="T342" i="10" s="1"/>
  <c r="U342" i="10" s="1"/>
  <c r="V342" i="10" s="1"/>
  <c r="J338" i="10"/>
  <c r="Q338" i="10"/>
  <c r="T338" i="10"/>
  <c r="T334" i="10"/>
  <c r="U334" i="10" s="1"/>
  <c r="J334" i="10"/>
  <c r="T322" i="10"/>
  <c r="U322" i="10" s="1"/>
  <c r="T319" i="10"/>
  <c r="U319" i="10" s="1"/>
  <c r="J322" i="10"/>
  <c r="J319" i="10"/>
  <c r="J316" i="10"/>
  <c r="J313" i="10"/>
  <c r="T316" i="10"/>
  <c r="U316" i="10" s="1"/>
  <c r="T313" i="10"/>
  <c r="U313" i="10" s="1"/>
  <c r="T310" i="10"/>
  <c r="U310" i="10" s="1"/>
  <c r="J310" i="10"/>
  <c r="T307" i="10"/>
  <c r="U307" i="10" s="1"/>
  <c r="J307" i="10"/>
  <c r="T296" i="10"/>
  <c r="U296" i="10" s="1"/>
  <c r="T295" i="10"/>
  <c r="U295" i="10" s="1"/>
  <c r="T294" i="10"/>
  <c r="U294" i="10" s="1"/>
  <c r="V294" i="10" s="1"/>
  <c r="T293" i="10"/>
  <c r="U293" i="10" s="1"/>
  <c r="J296" i="10"/>
  <c r="J295" i="10"/>
  <c r="J294" i="10"/>
  <c r="J293" i="10"/>
  <c r="J288" i="10"/>
  <c r="Q290" i="10"/>
  <c r="T290" i="10" s="1"/>
  <c r="U290" i="10" s="1"/>
  <c r="V290" i="10" s="1"/>
  <c r="Q289" i="10"/>
  <c r="T289" i="10" s="1"/>
  <c r="U289" i="10" s="1"/>
  <c r="V289" i="10" s="1"/>
  <c r="Q288" i="10"/>
  <c r="T288" i="10" s="1"/>
  <c r="U288" i="10" s="1"/>
  <c r="J283" i="10"/>
  <c r="Q283" i="10"/>
  <c r="T283" i="10" s="1"/>
  <c r="U283" i="10" s="1"/>
  <c r="T280" i="10"/>
  <c r="U280" i="10" s="1"/>
  <c r="J280" i="10"/>
  <c r="J268" i="10"/>
  <c r="Q268" i="10"/>
  <c r="T268" i="10" s="1"/>
  <c r="U268" i="10" s="1"/>
  <c r="J265" i="10"/>
  <c r="T262" i="10"/>
  <c r="U262" i="10" s="1"/>
  <c r="Q265" i="10"/>
  <c r="T265" i="10" s="1"/>
  <c r="U265" i="10" s="1"/>
  <c r="J262" i="10"/>
  <c r="Q259" i="10"/>
  <c r="T259" i="10" s="1"/>
  <c r="U259" i="10" s="1"/>
  <c r="V259" i="10" s="1"/>
  <c r="Q258" i="10"/>
  <c r="T258" i="10" s="1"/>
  <c r="J258" i="10"/>
  <c r="U258" i="10" l="1"/>
  <c r="V258" i="10" s="1"/>
  <c r="V293" i="10"/>
  <c r="V296" i="10"/>
  <c r="V307" i="10"/>
  <c r="V262" i="10"/>
  <c r="V280" i="10"/>
  <c r="V334" i="10"/>
  <c r="U338" i="10"/>
  <c r="V338" i="10" s="1"/>
  <c r="V322" i="10"/>
  <c r="V319" i="10"/>
  <c r="V310" i="10"/>
  <c r="V316" i="10"/>
  <c r="V313" i="10"/>
  <c r="V295" i="10"/>
  <c r="V288" i="10"/>
  <c r="V283" i="10"/>
  <c r="V268" i="10"/>
  <c r="V265" i="10"/>
  <c r="T253" i="10"/>
  <c r="U253" i="10" s="1"/>
  <c r="V253" i="10" s="1"/>
  <c r="J253" i="10"/>
  <c r="J255" i="10"/>
  <c r="J254" i="10"/>
  <c r="T255" i="10"/>
  <c r="U255" i="10" s="1"/>
  <c r="V255" i="10" s="1"/>
  <c r="T254" i="10"/>
  <c r="Q254" i="10"/>
  <c r="U254" i="10" s="1"/>
  <c r="V254" i="10" s="1"/>
  <c r="T242" i="10"/>
  <c r="U242" i="10" s="1"/>
  <c r="T241" i="10"/>
  <c r="U241" i="10" s="1"/>
  <c r="V241" i="10" s="1"/>
  <c r="Q243" i="10"/>
  <c r="T243" i="10" s="1"/>
  <c r="U243" i="10" s="1"/>
  <c r="J243" i="10"/>
  <c r="J242" i="10"/>
  <c r="J241" i="10"/>
  <c r="T239" i="10"/>
  <c r="U239" i="10" s="1"/>
  <c r="T238" i="10"/>
  <c r="U238" i="10" s="1"/>
  <c r="T237" i="10"/>
  <c r="U237" i="10" s="1"/>
  <c r="T236" i="10"/>
  <c r="U236" i="10" s="1"/>
  <c r="V236" i="10" s="1"/>
  <c r="J239" i="10"/>
  <c r="J238" i="10"/>
  <c r="J237" i="10"/>
  <c r="J236" i="10"/>
  <c r="T232" i="10"/>
  <c r="U232" i="10" s="1"/>
  <c r="T230" i="10"/>
  <c r="U230" i="10" s="1"/>
  <c r="T229" i="10"/>
  <c r="U229" i="10" s="1"/>
  <c r="V229" i="10" s="1"/>
  <c r="T228" i="10"/>
  <c r="U228" i="10" s="1"/>
  <c r="Q231" i="10"/>
  <c r="T231" i="10" s="1"/>
  <c r="U231" i="10" s="1"/>
  <c r="J232" i="10"/>
  <c r="J231" i="10"/>
  <c r="J230" i="10"/>
  <c r="J229" i="10"/>
  <c r="J228" i="10"/>
  <c r="T213" i="10"/>
  <c r="U213" i="10" s="1"/>
  <c r="V213" i="10" s="1"/>
  <c r="T212" i="10"/>
  <c r="U212" i="10" s="1"/>
  <c r="T211" i="10"/>
  <c r="U211" i="10" s="1"/>
  <c r="V211" i="10" s="1"/>
  <c r="T210" i="10"/>
  <c r="U210" i="10" s="1"/>
  <c r="T209" i="10"/>
  <c r="U209" i="10" s="1"/>
  <c r="V209" i="10" s="1"/>
  <c r="J213" i="10"/>
  <c r="J212" i="10"/>
  <c r="J211" i="10"/>
  <c r="J210" i="10"/>
  <c r="J209" i="10"/>
  <c r="V210" i="10" l="1"/>
  <c r="V237" i="10"/>
  <c r="V212" i="10"/>
  <c r="V228" i="10"/>
  <c r="V242" i="10"/>
  <c r="V243" i="10"/>
  <c r="V238" i="10"/>
  <c r="V239" i="10"/>
  <c r="V232" i="10"/>
  <c r="V231" i="10"/>
  <c r="V230" i="10"/>
  <c r="Q208" i="10"/>
  <c r="T208" i="10" s="1"/>
  <c r="U208" i="10" s="1"/>
  <c r="J208" i="10"/>
  <c r="T205" i="10"/>
  <c r="U205" i="10" s="1"/>
  <c r="Q202" i="10"/>
  <c r="T202" i="10" s="1"/>
  <c r="U202" i="10" s="1"/>
  <c r="J205" i="10"/>
  <c r="J202" i="10"/>
  <c r="Q190" i="10"/>
  <c r="T190" i="10" s="1"/>
  <c r="U190" i="10" s="1"/>
  <c r="J190" i="10"/>
  <c r="Q185" i="10"/>
  <c r="T185" i="10" s="1"/>
  <c r="U185" i="10" s="1"/>
  <c r="V185" i="10" s="1"/>
  <c r="J185" i="10"/>
  <c r="T181" i="10"/>
  <c r="U181" i="10" s="1"/>
  <c r="V181" i="10" s="1"/>
  <c r="J181" i="10"/>
  <c r="T178" i="10"/>
  <c r="U178" i="10" s="1"/>
  <c r="V178" i="10" s="1"/>
  <c r="J178" i="10"/>
  <c r="T175" i="10"/>
  <c r="U175" i="10" s="1"/>
  <c r="J175" i="10"/>
  <c r="V202" i="10" l="1"/>
  <c r="V190" i="10"/>
  <c r="V208" i="10"/>
  <c r="V175" i="10"/>
  <c r="V205" i="10"/>
  <c r="Q162" i="10"/>
  <c r="Q161" i="10"/>
  <c r="J162" i="10" l="1"/>
  <c r="J161" i="10"/>
  <c r="J160" i="10"/>
  <c r="J159" i="10"/>
  <c r="J158" i="10"/>
  <c r="J157" i="10"/>
  <c r="J156" i="10"/>
  <c r="J155" i="10"/>
  <c r="T162" i="10" l="1"/>
  <c r="U162" i="10" s="1"/>
  <c r="V162" i="10" s="1"/>
  <c r="T161" i="10"/>
  <c r="U161" i="10" s="1"/>
  <c r="V161" i="10" s="1"/>
  <c r="T160" i="10"/>
  <c r="U160" i="10" s="1"/>
  <c r="V160" i="10" s="1"/>
  <c r="T159" i="10"/>
  <c r="U159" i="10" s="1"/>
  <c r="V159" i="10" s="1"/>
  <c r="T158" i="10"/>
  <c r="U158" i="10" s="1"/>
  <c r="V158" i="10" s="1"/>
  <c r="T157" i="10"/>
  <c r="U157" i="10" s="1"/>
  <c r="V157" i="10" s="1"/>
  <c r="T156" i="10"/>
  <c r="U156" i="10" s="1"/>
  <c r="V156" i="10" s="1"/>
  <c r="T155" i="10"/>
  <c r="U155" i="10" s="1"/>
  <c r="V155" i="10" s="1"/>
  <c r="T152" i="10"/>
  <c r="U152" i="10" s="1"/>
  <c r="T151" i="10"/>
  <c r="U151" i="10" s="1"/>
  <c r="J152" i="10"/>
  <c r="J151" i="10"/>
  <c r="T148" i="10"/>
  <c r="U148" i="10" s="1"/>
  <c r="J148" i="10"/>
  <c r="V152" i="10" l="1"/>
  <c r="V151" i="10"/>
  <c r="V148" i="10"/>
  <c r="Q138" i="10"/>
  <c r="T138" i="10" s="1"/>
  <c r="U138" i="10" s="1"/>
  <c r="V138" i="10" s="1"/>
  <c r="Q137" i="10"/>
  <c r="T137" i="10" s="1"/>
  <c r="Q136" i="10"/>
  <c r="T136" i="10" s="1"/>
  <c r="U136" i="10" s="1"/>
  <c r="V136" i="10" s="1"/>
  <c r="Q135" i="10"/>
  <c r="J135" i="10"/>
  <c r="J132" i="10"/>
  <c r="Q132" i="10"/>
  <c r="T132" i="10" s="1"/>
  <c r="U132" i="10" s="1"/>
  <c r="J127" i="10"/>
  <c r="J126" i="10"/>
  <c r="Q127" i="10"/>
  <c r="T127" i="10" s="1"/>
  <c r="U127" i="10" s="1"/>
  <c r="T126" i="10"/>
  <c r="U126" i="10" s="1"/>
  <c r="V126" i="10" s="1"/>
  <c r="T123" i="10"/>
  <c r="U123" i="10" s="1"/>
  <c r="T122" i="10"/>
  <c r="U122" i="10" s="1"/>
  <c r="T121" i="10"/>
  <c r="U121" i="10" s="1"/>
  <c r="J123" i="10"/>
  <c r="J122" i="10"/>
  <c r="J121" i="10"/>
  <c r="Q112" i="10"/>
  <c r="T112" i="10" s="1"/>
  <c r="U112" i="10" s="1"/>
  <c r="V112" i="10" s="1"/>
  <c r="Q111" i="10"/>
  <c r="T111" i="10" s="1"/>
  <c r="U111" i="10" s="1"/>
  <c r="V111" i="10" s="1"/>
  <c r="Q110" i="10"/>
  <c r="T110" i="10" s="1"/>
  <c r="U110" i="10" s="1"/>
  <c r="V110" i="10" s="1"/>
  <c r="Q109" i="10"/>
  <c r="J109" i="10"/>
  <c r="T108" i="10"/>
  <c r="U108" i="10" s="1"/>
  <c r="V121" i="10" l="1"/>
  <c r="V122" i="10"/>
  <c r="T135" i="10"/>
  <c r="U135" i="10" s="1"/>
  <c r="V135" i="10" s="1"/>
  <c r="U137" i="10"/>
  <c r="V137" i="10" s="1"/>
  <c r="V123" i="10"/>
  <c r="V132" i="10"/>
  <c r="V127" i="10"/>
  <c r="T109" i="10"/>
  <c r="U109" i="10" s="1"/>
  <c r="V109" i="10" s="1"/>
  <c r="J108" i="10"/>
  <c r="V108" i="10" s="1"/>
  <c r="Q105" i="10" l="1"/>
  <c r="T105" i="10" s="1"/>
  <c r="U105" i="10" s="1"/>
  <c r="V105" i="10" s="1"/>
  <c r="Q104" i="10"/>
  <c r="T104" i="10" s="1"/>
  <c r="J104" i="10"/>
  <c r="T101" i="10"/>
  <c r="U101" i="10" s="1"/>
  <c r="J101" i="10"/>
  <c r="T98" i="10"/>
  <c r="U98" i="10" s="1"/>
  <c r="J98" i="10"/>
  <c r="T95" i="10"/>
  <c r="U95" i="10" s="1"/>
  <c r="J95" i="10"/>
  <c r="J83" i="10"/>
  <c r="Q80" i="10"/>
  <c r="T80" i="10" s="1"/>
  <c r="U80" i="10" s="1"/>
  <c r="J80" i="10"/>
  <c r="T77" i="10"/>
  <c r="U77" i="10" s="1"/>
  <c r="J77" i="10"/>
  <c r="J75" i="10"/>
  <c r="Q75" i="10"/>
  <c r="Q73" i="10"/>
  <c r="T73" i="10" s="1"/>
  <c r="U73" i="10" s="1"/>
  <c r="V73" i="10" s="1"/>
  <c r="Q70" i="10"/>
  <c r="T70" i="10" s="1"/>
  <c r="U70" i="10" s="1"/>
  <c r="V70" i="10" s="1"/>
  <c r="Q69" i="10"/>
  <c r="T69" i="10" s="1"/>
  <c r="U69" i="10" s="1"/>
  <c r="J69" i="10"/>
  <c r="V69" i="10" l="1"/>
  <c r="V101" i="10"/>
  <c r="U104" i="10"/>
  <c r="V104" i="10" s="1"/>
  <c r="V77" i="10"/>
  <c r="V95" i="10"/>
  <c r="V80" i="10"/>
  <c r="V98" i="10"/>
  <c r="T75" i="10"/>
  <c r="U75" i="10" s="1"/>
  <c r="V75" i="10" s="1"/>
  <c r="T51" i="10"/>
  <c r="Q58" i="10"/>
  <c r="T58" i="10" s="1"/>
  <c r="U58" i="10" s="1"/>
  <c r="V58" i="10" s="1"/>
  <c r="Q57" i="10"/>
  <c r="T57" i="10" s="1"/>
  <c r="U57" i="10" s="1"/>
  <c r="V57" i="10" s="1"/>
  <c r="Q54" i="10"/>
  <c r="T54" i="10" s="1"/>
  <c r="U54" i="10" s="1"/>
  <c r="J54" i="10"/>
  <c r="U51" i="10"/>
  <c r="J51" i="10"/>
  <c r="T46" i="10"/>
  <c r="U46" i="10" s="1"/>
  <c r="J46" i="10"/>
  <c r="Q42" i="10"/>
  <c r="Q39" i="10"/>
  <c r="T39" i="10" s="1"/>
  <c r="U39" i="10" s="1"/>
  <c r="J39" i="10"/>
  <c r="J42" i="10"/>
  <c r="J23" i="10"/>
  <c r="J22" i="10"/>
  <c r="T42" i="10" l="1"/>
  <c r="U42" i="10" s="1"/>
  <c r="V42" i="10" s="1"/>
  <c r="V54" i="10"/>
  <c r="V39" i="10"/>
  <c r="V46" i="10"/>
  <c r="V51" i="10"/>
  <c r="T23" i="10"/>
  <c r="U23" i="10" s="1"/>
  <c r="V23" i="10" s="1"/>
  <c r="T22" i="10"/>
  <c r="U22" i="10" s="1"/>
  <c r="V22" i="10" s="1"/>
  <c r="T21" i="10"/>
  <c r="U21" i="10" s="1"/>
  <c r="J21" i="10"/>
  <c r="Q20" i="10"/>
  <c r="J20" i="10"/>
  <c r="T18" i="10"/>
  <c r="U18" i="10" s="1"/>
  <c r="V18" i="10" s="1"/>
  <c r="J18" i="10"/>
  <c r="U15" i="10"/>
  <c r="T15" i="10"/>
  <c r="J15" i="10"/>
  <c r="T13" i="10"/>
  <c r="U13" i="10" s="1"/>
  <c r="J13" i="10"/>
  <c r="V13" i="10" l="1"/>
  <c r="V15" i="10"/>
  <c r="V21" i="10"/>
  <c r="T14" i="10"/>
  <c r="U14" i="10" s="1"/>
  <c r="T20" i="10"/>
  <c r="U20" i="10" s="1"/>
  <c r="V20" i="10" s="1"/>
  <c r="J14" i="10"/>
  <c r="Q12" i="10"/>
  <c r="T12" i="10" s="1"/>
  <c r="J12" i="10"/>
  <c r="U12" i="10" l="1"/>
  <c r="V12" i="10" s="1"/>
  <c r="V14" i="10"/>
  <c r="V22" i="9"/>
  <c r="U22" i="9"/>
  <c r="J22" i="9"/>
  <c r="W22" i="9" s="1"/>
  <c r="V21" i="9"/>
  <c r="U21" i="9"/>
  <c r="J21" i="9"/>
  <c r="W21" i="9" s="1"/>
  <c r="V20" i="9"/>
  <c r="U20" i="9"/>
  <c r="J20" i="9"/>
  <c r="W20" i="9" s="1"/>
  <c r="V19" i="9"/>
  <c r="U19" i="9"/>
  <c r="J19" i="9"/>
  <c r="W19" i="9" s="1"/>
  <c r="V18" i="9"/>
  <c r="U18" i="9"/>
  <c r="J18" i="9"/>
  <c r="W18" i="9" s="1"/>
  <c r="U13" i="9"/>
  <c r="V13" i="9" s="1"/>
  <c r="W13" i="9" s="1"/>
  <c r="R13" i="9"/>
  <c r="J13" i="9"/>
  <c r="U154" i="8" l="1"/>
  <c r="V154" i="8" s="1"/>
  <c r="W154" i="8" s="1"/>
  <c r="J154" i="8"/>
  <c r="U149" i="8"/>
  <c r="V149" i="8" s="1"/>
  <c r="W149" i="8" s="1"/>
  <c r="R149" i="8"/>
  <c r="J149" i="8"/>
  <c r="V146" i="8"/>
  <c r="W146" i="8" s="1"/>
  <c r="U146" i="8"/>
  <c r="J146" i="8"/>
  <c r="U143" i="8"/>
  <c r="V143" i="8" s="1"/>
  <c r="W143" i="8" s="1"/>
  <c r="J143" i="8"/>
  <c r="U140" i="8"/>
  <c r="V140" i="8" s="1"/>
  <c r="W140" i="8" s="1"/>
  <c r="J140" i="8"/>
  <c r="U137" i="8"/>
  <c r="V137" i="8" s="1"/>
  <c r="W137" i="8" s="1"/>
  <c r="J137" i="8"/>
  <c r="U128" i="8"/>
  <c r="V128" i="8" s="1"/>
  <c r="W128" i="8" s="1"/>
  <c r="J128" i="8"/>
  <c r="V125" i="8"/>
  <c r="W125" i="8" s="1"/>
  <c r="U125" i="8"/>
  <c r="J125" i="8"/>
  <c r="U122" i="8"/>
  <c r="V122" i="8" s="1"/>
  <c r="W122" i="8" s="1"/>
  <c r="J122" i="8"/>
  <c r="U119" i="8"/>
  <c r="V119" i="8" s="1"/>
  <c r="W119" i="8" s="1"/>
  <c r="R119" i="8"/>
  <c r="J119" i="8"/>
  <c r="U116" i="8"/>
  <c r="V116" i="8" s="1"/>
  <c r="W116" i="8" s="1"/>
  <c r="R116" i="8"/>
  <c r="J116" i="8"/>
  <c r="U112" i="8"/>
  <c r="V112" i="8" s="1"/>
  <c r="W112" i="8" s="1"/>
  <c r="J112" i="8"/>
  <c r="U102" i="8" l="1"/>
  <c r="V102" i="8" s="1"/>
  <c r="W102" i="8" s="1"/>
  <c r="J102" i="8"/>
  <c r="U99" i="8"/>
  <c r="V99" i="8" s="1"/>
  <c r="W99" i="8" s="1"/>
  <c r="J99" i="8"/>
  <c r="U96" i="8"/>
  <c r="V96" i="8" s="1"/>
  <c r="W96" i="8" s="1"/>
  <c r="J96" i="8"/>
  <c r="U93" i="8"/>
  <c r="V93" i="8" s="1"/>
  <c r="W93" i="8" s="1"/>
  <c r="J93" i="8"/>
  <c r="U90" i="8" l="1"/>
  <c r="V90" i="8" s="1"/>
  <c r="W90" i="8" s="1"/>
  <c r="J90" i="8"/>
  <c r="U87" i="8"/>
  <c r="V87" i="8" s="1"/>
  <c r="W87" i="8" s="1"/>
  <c r="J87" i="8"/>
  <c r="U78" i="8" l="1"/>
  <c r="V78" i="8" s="1"/>
  <c r="W78" i="8" s="1"/>
  <c r="V77" i="8"/>
  <c r="W77" i="8" s="1"/>
  <c r="U77" i="8"/>
  <c r="J78" i="8"/>
  <c r="J77" i="8"/>
  <c r="V74" i="8" l="1"/>
  <c r="W74" i="8" s="1"/>
  <c r="U74" i="8"/>
  <c r="J74" i="8"/>
  <c r="V71" i="8" l="1"/>
  <c r="W71" i="8" s="1"/>
  <c r="U71" i="8"/>
  <c r="R71" i="8"/>
  <c r="J71" i="8"/>
  <c r="U67" i="8"/>
  <c r="V67" i="8" s="1"/>
  <c r="W67" i="8" s="1"/>
  <c r="R67" i="8"/>
  <c r="J67" i="8"/>
  <c r="U62" i="8" l="1"/>
  <c r="V62" i="8" s="1"/>
  <c r="W62" i="8" s="1"/>
  <c r="R62" i="8"/>
  <c r="J62" i="8"/>
  <c r="U51" i="8"/>
  <c r="V51" i="8" s="1"/>
  <c r="W51" i="8" s="1"/>
  <c r="R51" i="8"/>
  <c r="J51" i="8"/>
  <c r="U48" i="8"/>
  <c r="V48" i="8" s="1"/>
  <c r="W48" i="8" s="1"/>
  <c r="J48" i="8"/>
  <c r="U45" i="8" l="1"/>
  <c r="V45" i="8" s="1"/>
  <c r="W45" i="8" s="1"/>
  <c r="V44" i="8"/>
  <c r="W44" i="8" s="1"/>
  <c r="U44" i="8"/>
  <c r="U43" i="8"/>
  <c r="V43" i="8" s="1"/>
  <c r="W43" i="8" s="1"/>
  <c r="V42" i="8"/>
  <c r="W42" i="8" s="1"/>
  <c r="U42" i="8"/>
  <c r="U41" i="8"/>
  <c r="V41" i="8" s="1"/>
  <c r="W41" i="8" s="1"/>
  <c r="U40" i="8"/>
  <c r="V40" i="8" s="1"/>
  <c r="W40" i="8" s="1"/>
  <c r="R45" i="8"/>
  <c r="R44" i="8"/>
  <c r="R43" i="8"/>
  <c r="R42" i="8"/>
  <c r="R41" i="8"/>
  <c r="R40" i="8"/>
  <c r="J40" i="8"/>
  <c r="U37" i="8"/>
  <c r="V37" i="8" s="1"/>
  <c r="W37" i="8" s="1"/>
  <c r="V36" i="8"/>
  <c r="W36" i="8" s="1"/>
  <c r="U36" i="8"/>
  <c r="R37" i="8"/>
  <c r="R36" i="8"/>
  <c r="U35" i="8"/>
  <c r="V35" i="8" s="1"/>
  <c r="W35" i="8" s="1"/>
  <c r="R35" i="8"/>
  <c r="J35" i="8"/>
  <c r="V20" i="8" l="1"/>
  <c r="U20" i="8"/>
  <c r="R20" i="8"/>
  <c r="J20" i="8"/>
  <c r="U17" i="8"/>
  <c r="V17" i="8" s="1"/>
  <c r="W17" i="8" s="1"/>
  <c r="R17" i="8"/>
  <c r="J17" i="8"/>
  <c r="W20" i="8" l="1"/>
  <c r="U15" i="8"/>
  <c r="V15" i="8" s="1"/>
  <c r="W15" i="8" s="1"/>
  <c r="R15" i="8"/>
  <c r="J15" i="8"/>
  <c r="U13" i="8" l="1"/>
  <c r="V13" i="8" s="1"/>
  <c r="W13" i="8" s="1"/>
  <c r="R13" i="8"/>
  <c r="J13" i="8"/>
  <c r="R11" i="8"/>
  <c r="U11" i="8"/>
  <c r="V11" i="8" s="1"/>
  <c r="W11" i="8" s="1"/>
  <c r="J11" i="8"/>
  <c r="Z154" i="7"/>
  <c r="V154" i="7"/>
  <c r="W154" i="7" s="1"/>
  <c r="U154" i="7"/>
  <c r="U153" i="7"/>
  <c r="V153" i="7" s="1"/>
  <c r="J154" i="7"/>
  <c r="J153" i="7"/>
  <c r="J149" i="7"/>
  <c r="R149" i="7"/>
  <c r="U146" i="7"/>
  <c r="V146" i="7" s="1"/>
  <c r="W146" i="7" s="1"/>
  <c r="J146" i="7"/>
  <c r="U143" i="7"/>
  <c r="V143" i="7" s="1"/>
  <c r="U142" i="7"/>
  <c r="V142" i="7" s="1"/>
  <c r="W142" i="7" s="1"/>
  <c r="J143" i="7"/>
  <c r="J142" i="7"/>
  <c r="V132" i="7"/>
  <c r="W132" i="7" s="1"/>
  <c r="U132" i="7"/>
  <c r="J132" i="7"/>
  <c r="U129" i="7"/>
  <c r="V129" i="7" s="1"/>
  <c r="W129" i="7" s="1"/>
  <c r="V128" i="7"/>
  <c r="W128" i="7" s="1"/>
  <c r="U128" i="7"/>
  <c r="U127" i="7"/>
  <c r="V127" i="7" s="1"/>
  <c r="W127" i="7" s="1"/>
  <c r="J127" i="7"/>
  <c r="U124" i="7"/>
  <c r="V124" i="7" s="1"/>
  <c r="W124" i="7" s="1"/>
  <c r="J124" i="7"/>
  <c r="U121" i="7"/>
  <c r="V121" i="7" s="1"/>
  <c r="W121" i="7" s="1"/>
  <c r="J121" i="7"/>
  <c r="U118" i="7"/>
  <c r="V118" i="7" s="1"/>
  <c r="W118" i="7" s="1"/>
  <c r="J118" i="7"/>
  <c r="V115" i="7"/>
  <c r="W115" i="7" s="1"/>
  <c r="U115" i="7"/>
  <c r="J115" i="7"/>
  <c r="R106" i="7"/>
  <c r="R105" i="7"/>
  <c r="R104" i="7"/>
  <c r="R129" i="7"/>
  <c r="R128" i="7"/>
  <c r="R127" i="7"/>
  <c r="U106" i="7"/>
  <c r="V106" i="7" s="1"/>
  <c r="W106" i="7" s="1"/>
  <c r="U105" i="7"/>
  <c r="V105" i="7" s="1"/>
  <c r="W105" i="7" s="1"/>
  <c r="U104" i="7"/>
  <c r="V104" i="7" s="1"/>
  <c r="W104" i="7" s="1"/>
  <c r="J104" i="7"/>
  <c r="U101" i="7"/>
  <c r="V101" i="7" s="1"/>
  <c r="W101" i="7" s="1"/>
  <c r="J101" i="7"/>
  <c r="U100" i="7"/>
  <c r="V100" i="7" s="1"/>
  <c r="W100" i="7" s="1"/>
  <c r="J100" i="7"/>
  <c r="U97" i="7"/>
  <c r="V97" i="7" s="1"/>
  <c r="W97" i="7" s="1"/>
  <c r="J97" i="7"/>
  <c r="U94" i="7"/>
  <c r="V94" i="7" s="1"/>
  <c r="W94" i="7" s="1"/>
  <c r="J94" i="7"/>
  <c r="U91" i="7"/>
  <c r="V91" i="7" s="1"/>
  <c r="W91" i="7" s="1"/>
  <c r="J91" i="7"/>
  <c r="U88" i="7"/>
  <c r="V88" i="7" s="1"/>
  <c r="W88" i="7" s="1"/>
  <c r="J88" i="7"/>
  <c r="R75" i="7"/>
  <c r="U75" i="7" s="1"/>
  <c r="V75" i="7" s="1"/>
  <c r="R72" i="7"/>
  <c r="U72" i="7" s="1"/>
  <c r="V72" i="7" s="1"/>
  <c r="U78" i="7"/>
  <c r="V78" i="7" s="1"/>
  <c r="W78" i="7" s="1"/>
  <c r="J78" i="7"/>
  <c r="J75" i="7"/>
  <c r="J72" i="7"/>
  <c r="U69" i="7"/>
  <c r="V69" i="7" s="1"/>
  <c r="W69" i="7" s="1"/>
  <c r="J69" i="7"/>
  <c r="U66" i="7"/>
  <c r="V66" i="7" s="1"/>
  <c r="W66" i="7" s="1"/>
  <c r="J66" i="7"/>
  <c r="V63" i="7"/>
  <c r="W63" i="7" s="1"/>
  <c r="U63" i="7"/>
  <c r="J63" i="7"/>
  <c r="U54" i="7"/>
  <c r="V54" i="7" s="1"/>
  <c r="W54" i="7" s="1"/>
  <c r="J54" i="7"/>
  <c r="V51" i="7"/>
  <c r="W51" i="7" s="1"/>
  <c r="U51" i="7"/>
  <c r="J51" i="7"/>
  <c r="U48" i="7"/>
  <c r="V48" i="7" s="1"/>
  <c r="W48" i="7" s="1"/>
  <c r="J48" i="7"/>
  <c r="W153" i="7" l="1"/>
  <c r="W149" i="7"/>
  <c r="W143" i="7"/>
  <c r="W75" i="7"/>
  <c r="W72" i="7"/>
  <c r="V45" i="7"/>
  <c r="W45" i="7" s="1"/>
  <c r="U45" i="7"/>
  <c r="J45" i="7"/>
  <c r="U42" i="7"/>
  <c r="V42" i="7" s="1"/>
  <c r="V41" i="7"/>
  <c r="W41" i="7" s="1"/>
  <c r="U41" i="7"/>
  <c r="J42" i="7"/>
  <c r="J41" i="7"/>
  <c r="U40" i="7"/>
  <c r="V40" i="7" s="1"/>
  <c r="W40" i="7" s="1"/>
  <c r="J40" i="7"/>
  <c r="U37" i="7"/>
  <c r="V37" i="7" s="1"/>
  <c r="J37" i="7"/>
  <c r="U21" i="7"/>
  <c r="V21" i="7" s="1"/>
  <c r="W21" i="7" s="1"/>
  <c r="J21" i="7"/>
  <c r="U19" i="7"/>
  <c r="V19" i="7" s="1"/>
  <c r="W19" i="7" s="1"/>
  <c r="J19" i="7"/>
  <c r="U18" i="7"/>
  <c r="V18" i="7" s="1"/>
  <c r="W18" i="7" s="1"/>
  <c r="J18" i="7"/>
  <c r="U16" i="7"/>
  <c r="V16" i="7" s="1"/>
  <c r="V15" i="7"/>
  <c r="U15" i="7"/>
  <c r="U14" i="7"/>
  <c r="V14" i="7" s="1"/>
  <c r="W14" i="7" s="1"/>
  <c r="U11" i="7"/>
  <c r="V11" i="7" s="1"/>
  <c r="W11" i="7" s="1"/>
  <c r="U13" i="7"/>
  <c r="V13" i="7" s="1"/>
  <c r="W13" i="7" s="1"/>
  <c r="J16" i="7"/>
  <c r="J15" i="7"/>
  <c r="J14" i="7"/>
  <c r="J13" i="7"/>
  <c r="J11" i="7"/>
  <c r="R104" i="6"/>
  <c r="U104" i="6" s="1"/>
  <c r="V104" i="6" s="1"/>
  <c r="W104" i="6" s="1"/>
  <c r="R103" i="6"/>
  <c r="R102" i="6"/>
  <c r="J102" i="6"/>
  <c r="U102" i="6" l="1"/>
  <c r="V102" i="6" s="1"/>
  <c r="W102" i="6" s="1"/>
  <c r="U103" i="6"/>
  <c r="V103" i="6" s="1"/>
  <c r="W103" i="6" s="1"/>
  <c r="W42" i="7"/>
  <c r="W37" i="7"/>
  <c r="W16" i="7"/>
  <c r="W15" i="7"/>
  <c r="R99" i="6"/>
  <c r="U99" i="6" s="1"/>
  <c r="V99" i="6" s="1"/>
  <c r="W99" i="6" s="1"/>
  <c r="J99" i="6"/>
  <c r="R87" i="6"/>
  <c r="U87" i="6" s="1"/>
  <c r="V87" i="6" s="1"/>
  <c r="J87" i="6"/>
  <c r="R83" i="6"/>
  <c r="U83" i="6" s="1"/>
  <c r="V83" i="6" s="1"/>
  <c r="W83" i="6" s="1"/>
  <c r="J83" i="6"/>
  <c r="R79" i="6"/>
  <c r="U79" i="6" s="1"/>
  <c r="V79" i="6" s="1"/>
  <c r="W79" i="6" s="1"/>
  <c r="J79" i="6"/>
  <c r="R75" i="6"/>
  <c r="U75" i="6" s="1"/>
  <c r="V75" i="6" s="1"/>
  <c r="W75" i="6" s="1"/>
  <c r="J75" i="6"/>
  <c r="R72" i="6"/>
  <c r="U72" i="6" s="1"/>
  <c r="V72" i="6" s="1"/>
  <c r="W72" i="6" s="1"/>
  <c r="R70" i="6"/>
  <c r="U70" i="6" s="1"/>
  <c r="V70" i="6" s="1"/>
  <c r="J70" i="6"/>
  <c r="R59" i="6"/>
  <c r="U59" i="6" s="1"/>
  <c r="V59" i="6" s="1"/>
  <c r="J59" i="6"/>
  <c r="R56" i="6"/>
  <c r="U56" i="6" s="1"/>
  <c r="J56" i="6"/>
  <c r="W59" i="6" l="1"/>
  <c r="V56" i="6"/>
  <c r="W56" i="6" s="1"/>
  <c r="W87" i="6"/>
  <c r="W70" i="6"/>
  <c r="R52" i="6"/>
  <c r="U52" i="6" s="1"/>
  <c r="V52" i="6" s="1"/>
  <c r="W52" i="6" s="1"/>
  <c r="J52" i="6"/>
  <c r="R48" i="6"/>
  <c r="U48" i="6" s="1"/>
  <c r="V48" i="6" s="1"/>
  <c r="W48" i="6" s="1"/>
  <c r="J48" i="6"/>
  <c r="R44" i="6" l="1"/>
  <c r="J44" i="6"/>
  <c r="R41" i="6"/>
  <c r="U41" i="6" s="1"/>
  <c r="V41" i="6" s="1"/>
  <c r="W41" i="6" s="1"/>
  <c r="R40" i="6"/>
  <c r="U40" i="6" s="1"/>
  <c r="R39" i="6"/>
  <c r="U39" i="6" s="1"/>
  <c r="V39" i="6" s="1"/>
  <c r="J39" i="6"/>
  <c r="R22" i="6"/>
  <c r="U22" i="6" s="1"/>
  <c r="V22" i="6" s="1"/>
  <c r="W22" i="6" s="1"/>
  <c r="J22" i="6"/>
  <c r="R19" i="6"/>
  <c r="U19" i="6" s="1"/>
  <c r="V19" i="6" s="1"/>
  <c r="W19" i="6" s="1"/>
  <c r="J19" i="6"/>
  <c r="R16" i="6"/>
  <c r="U16" i="6" s="1"/>
  <c r="V16" i="6" s="1"/>
  <c r="W16" i="6" s="1"/>
  <c r="J16" i="6"/>
  <c r="R14" i="6"/>
  <c r="U14" i="6" s="1"/>
  <c r="V14" i="6" s="1"/>
  <c r="W14" i="6" s="1"/>
  <c r="R13" i="6"/>
  <c r="U13" i="6" s="1"/>
  <c r="V13" i="6" s="1"/>
  <c r="J13" i="6"/>
  <c r="R11" i="6"/>
  <c r="U11" i="6" s="1"/>
  <c r="V11" i="6" s="1"/>
  <c r="J11" i="6"/>
  <c r="W11" i="6" l="1"/>
  <c r="W13" i="6"/>
  <c r="V40" i="6"/>
  <c r="W40" i="6" s="1"/>
  <c r="U44" i="6"/>
  <c r="V44" i="6" s="1"/>
  <c r="W44" i="6" s="1"/>
  <c r="W39" i="6"/>
  <c r="U417" i="5"/>
  <c r="V417" i="5" s="1"/>
  <c r="W417" i="5" s="1"/>
  <c r="J417" i="5"/>
  <c r="U412" i="5"/>
  <c r="V412" i="5" s="1"/>
  <c r="J413" i="5" l="1"/>
  <c r="J412" i="5"/>
  <c r="W412" i="5" s="1"/>
  <c r="J408" i="5"/>
  <c r="U408" i="5" l="1"/>
  <c r="V408" i="5" s="1"/>
  <c r="W408" i="5" s="1"/>
  <c r="U407" i="5"/>
  <c r="V407" i="5" s="1"/>
  <c r="U406" i="5"/>
  <c r="V406" i="5" s="1"/>
  <c r="J407" i="5"/>
  <c r="J406" i="5"/>
  <c r="U402" i="5"/>
  <c r="V402" i="5" s="1"/>
  <c r="J402" i="5"/>
  <c r="U393" i="5"/>
  <c r="V393" i="5" s="1"/>
  <c r="W393" i="5" s="1"/>
  <c r="J393" i="5"/>
  <c r="V390" i="5"/>
  <c r="U390" i="5"/>
  <c r="J390" i="5"/>
  <c r="U388" i="5"/>
  <c r="V388" i="5" s="1"/>
  <c r="J388" i="5"/>
  <c r="R384" i="5"/>
  <c r="U384" i="5" s="1"/>
  <c r="V384" i="5" s="1"/>
  <c r="W384" i="5" s="1"/>
  <c r="R381" i="5"/>
  <c r="U381" i="5" s="1"/>
  <c r="V381" i="5" s="1"/>
  <c r="J381" i="5"/>
  <c r="U379" i="5"/>
  <c r="V379" i="5" s="1"/>
  <c r="J379" i="5"/>
  <c r="R376" i="5"/>
  <c r="U376" i="5" s="1"/>
  <c r="V376" i="5" s="1"/>
  <c r="J376" i="5"/>
  <c r="R374" i="5"/>
  <c r="U374" i="5" s="1"/>
  <c r="V374" i="5" s="1"/>
  <c r="J374" i="5"/>
  <c r="R366" i="5"/>
  <c r="U366" i="5" s="1"/>
  <c r="V366" i="5" s="1"/>
  <c r="W366" i="5" s="1"/>
  <c r="J366" i="5"/>
  <c r="R363" i="5"/>
  <c r="J363" i="5"/>
  <c r="R360" i="5"/>
  <c r="U360" i="5" s="1"/>
  <c r="V360" i="5" s="1"/>
  <c r="W360" i="5" s="1"/>
  <c r="J360" i="5"/>
  <c r="R357" i="5"/>
  <c r="U357" i="5" s="1"/>
  <c r="V357" i="5" s="1"/>
  <c r="W357" i="5" s="1"/>
  <c r="J357" i="5"/>
  <c r="J350" i="5"/>
  <c r="R352" i="5"/>
  <c r="U352" i="5" s="1"/>
  <c r="V352" i="5" s="1"/>
  <c r="J352" i="5"/>
  <c r="R350" i="5"/>
  <c r="U350" i="5" s="1"/>
  <c r="V350" i="5" s="1"/>
  <c r="R348" i="5"/>
  <c r="J348" i="5"/>
  <c r="J340" i="5"/>
  <c r="R337" i="5"/>
  <c r="U337" i="5" s="1"/>
  <c r="V337" i="5" s="1"/>
  <c r="R340" i="5"/>
  <c r="U340" i="5" s="1"/>
  <c r="J337" i="5"/>
  <c r="U335" i="5"/>
  <c r="V335" i="5" s="1"/>
  <c r="W335" i="5" s="1"/>
  <c r="J335" i="5"/>
  <c r="W337" i="5" l="1"/>
  <c r="W352" i="5"/>
  <c r="W379" i="5"/>
  <c r="W381" i="5"/>
  <c r="W402" i="5"/>
  <c r="W374" i="5"/>
  <c r="W406" i="5"/>
  <c r="V340" i="5"/>
  <c r="U348" i="5"/>
  <c r="V348" i="5" s="1"/>
  <c r="W348" i="5" s="1"/>
  <c r="U363" i="5"/>
  <c r="V363" i="5" s="1"/>
  <c r="W363" i="5" s="1"/>
  <c r="W376" i="5"/>
  <c r="W390" i="5"/>
  <c r="W388" i="5"/>
  <c r="W407" i="5"/>
  <c r="W350" i="5"/>
  <c r="W340" i="5"/>
  <c r="U333" i="5"/>
  <c r="V333" i="5" s="1"/>
  <c r="J333" i="5"/>
  <c r="W333" i="5" l="1"/>
  <c r="J328" i="5"/>
  <c r="R328" i="5"/>
  <c r="U328" i="5" s="1"/>
  <c r="V328" i="5" s="1"/>
  <c r="W328" i="5" l="1"/>
  <c r="J326" i="5"/>
  <c r="J325" i="5"/>
  <c r="J324" i="5"/>
  <c r="J323" i="5"/>
  <c r="J322" i="5"/>
  <c r="J321" i="5"/>
  <c r="U326" i="5"/>
  <c r="V326" i="5" s="1"/>
  <c r="U325" i="5"/>
  <c r="V325" i="5" s="1"/>
  <c r="U324" i="5"/>
  <c r="V324" i="5" s="1"/>
  <c r="U323" i="5"/>
  <c r="V323" i="5" s="1"/>
  <c r="U322" i="5"/>
  <c r="V322" i="5" s="1"/>
  <c r="U321" i="5"/>
  <c r="V321" i="5" s="1"/>
  <c r="R311" i="5"/>
  <c r="U311" i="5" s="1"/>
  <c r="V311" i="5" s="1"/>
  <c r="W311" i="5" s="1"/>
  <c r="J311" i="5"/>
  <c r="W326" i="5" l="1"/>
  <c r="W325" i="5"/>
  <c r="W324" i="5"/>
  <c r="W323" i="5"/>
  <c r="W322" i="5"/>
  <c r="W321" i="5"/>
  <c r="R308" i="5" l="1"/>
  <c r="U308" i="5" s="1"/>
  <c r="V308" i="5" s="1"/>
  <c r="W308" i="5" s="1"/>
  <c r="R307" i="5"/>
  <c r="U307" i="5" s="1"/>
  <c r="V307" i="5" s="1"/>
  <c r="J307" i="5"/>
  <c r="R303" i="5"/>
  <c r="U303" i="5" s="1"/>
  <c r="V303" i="5" s="1"/>
  <c r="W303" i="5" s="1"/>
  <c r="J303" i="5"/>
  <c r="U300" i="5"/>
  <c r="V300" i="5" s="1"/>
  <c r="W300" i="5" s="1"/>
  <c r="J300" i="5"/>
  <c r="J299" i="5"/>
  <c r="R299" i="5"/>
  <c r="U299" i="5" s="1"/>
  <c r="V299" i="5" s="1"/>
  <c r="R296" i="5"/>
  <c r="U296" i="5" s="1"/>
  <c r="V296" i="5" s="1"/>
  <c r="W296" i="5" s="1"/>
  <c r="J296" i="5"/>
  <c r="W299" i="5" l="1"/>
  <c r="W307" i="5"/>
  <c r="R287" i="5"/>
  <c r="U287" i="5" s="1"/>
  <c r="V287" i="5" s="1"/>
  <c r="J287" i="5"/>
  <c r="R284" i="5"/>
  <c r="U284" i="5" s="1"/>
  <c r="V284" i="5" s="1"/>
  <c r="J284" i="5"/>
  <c r="R280" i="5"/>
  <c r="U280" i="5" s="1"/>
  <c r="V280" i="5" s="1"/>
  <c r="J280" i="5"/>
  <c r="R277" i="5"/>
  <c r="U277" i="5" s="1"/>
  <c r="V277" i="5" s="1"/>
  <c r="J271" i="5"/>
  <c r="J277" i="5"/>
  <c r="J274" i="5"/>
  <c r="R274" i="5"/>
  <c r="U274" i="5" s="1"/>
  <c r="V274" i="5" s="1"/>
  <c r="R271" i="5"/>
  <c r="U271" i="5" s="1"/>
  <c r="V271" i="5" s="1"/>
  <c r="W271" i="5" s="1"/>
  <c r="U268" i="5"/>
  <c r="V268" i="5" s="1"/>
  <c r="J268" i="5"/>
  <c r="R265" i="5"/>
  <c r="U265" i="5" s="1"/>
  <c r="V265" i="5" s="1"/>
  <c r="J265" i="5"/>
  <c r="J256" i="5"/>
  <c r="R256" i="5"/>
  <c r="U256" i="5" s="1"/>
  <c r="V256" i="5" s="1"/>
  <c r="W268" i="5" l="1"/>
  <c r="W274" i="5"/>
  <c r="W280" i="5"/>
  <c r="W284" i="5"/>
  <c r="W287" i="5"/>
  <c r="W277" i="5"/>
  <c r="W265" i="5"/>
  <c r="W256" i="5"/>
  <c r="U253" i="5"/>
  <c r="V253" i="5" s="1"/>
  <c r="U252" i="5"/>
  <c r="V252" i="5" s="1"/>
  <c r="U251" i="5"/>
  <c r="V251" i="5" s="1"/>
  <c r="U250" i="5"/>
  <c r="V250" i="5" s="1"/>
  <c r="U249" i="5"/>
  <c r="V249" i="5" s="1"/>
  <c r="U248" i="5"/>
  <c r="V248" i="5" s="1"/>
  <c r="U247" i="5"/>
  <c r="V247" i="5" s="1"/>
  <c r="J253" i="5"/>
  <c r="J252" i="5"/>
  <c r="J251" i="5"/>
  <c r="J250" i="5"/>
  <c r="J249" i="5"/>
  <c r="J248" i="5"/>
  <c r="J247" i="5"/>
  <c r="U245" i="5"/>
  <c r="V245" i="5" s="1"/>
  <c r="U244" i="5"/>
  <c r="V244" i="5" s="1"/>
  <c r="U243" i="5"/>
  <c r="V243" i="5" s="1"/>
  <c r="U242" i="5"/>
  <c r="V242" i="5" s="1"/>
  <c r="U241" i="5"/>
  <c r="V241" i="5" s="1"/>
  <c r="U240" i="5"/>
  <c r="V240" i="5" s="1"/>
  <c r="W252" i="5" l="1"/>
  <c r="W247" i="5"/>
  <c r="W249" i="5"/>
  <c r="W251" i="5"/>
  <c r="W248" i="5"/>
  <c r="W250" i="5"/>
  <c r="W253" i="5"/>
  <c r="J245" i="5"/>
  <c r="W245" i="5" s="1"/>
  <c r="J244" i="5"/>
  <c r="W244" i="5" s="1"/>
  <c r="J243" i="5"/>
  <c r="W243" i="5" s="1"/>
  <c r="J242" i="5"/>
  <c r="W242" i="5" s="1"/>
  <c r="J241" i="5"/>
  <c r="W241" i="5" s="1"/>
  <c r="J240" i="5"/>
  <c r="W240" i="5" s="1"/>
  <c r="U238" i="5"/>
  <c r="V238" i="5" s="1"/>
  <c r="J238" i="5"/>
  <c r="R224" i="5"/>
  <c r="U224" i="5" s="1"/>
  <c r="V224" i="5" s="1"/>
  <c r="W224" i="5" s="1"/>
  <c r="J224" i="5"/>
  <c r="R221" i="5"/>
  <c r="U221" i="5" s="1"/>
  <c r="V221" i="5" s="1"/>
  <c r="W221" i="5" s="1"/>
  <c r="J221" i="5"/>
  <c r="U219" i="5"/>
  <c r="V219" i="5" s="1"/>
  <c r="W219" i="5" s="1"/>
  <c r="J219" i="5"/>
  <c r="R215" i="5"/>
  <c r="J215" i="5"/>
  <c r="R213" i="5"/>
  <c r="U213" i="5" s="1"/>
  <c r="V213" i="5" s="1"/>
  <c r="W213" i="5" s="1"/>
  <c r="J213" i="5"/>
  <c r="U211" i="5"/>
  <c r="V211" i="5" s="1"/>
  <c r="W211" i="5" s="1"/>
  <c r="J211" i="5"/>
  <c r="U203" i="5"/>
  <c r="V203" i="5" s="1"/>
  <c r="W203" i="5" s="1"/>
  <c r="J203" i="5"/>
  <c r="U200" i="5"/>
  <c r="V200" i="5" s="1"/>
  <c r="U199" i="5"/>
  <c r="V199" i="5" s="1"/>
  <c r="J200" i="5"/>
  <c r="J199" i="5"/>
  <c r="U196" i="5"/>
  <c r="V196" i="5" s="1"/>
  <c r="U195" i="5"/>
  <c r="V195" i="5" s="1"/>
  <c r="J196" i="5"/>
  <c r="J195" i="5"/>
  <c r="U194" i="5"/>
  <c r="V194" i="5" s="1"/>
  <c r="W194" i="5" s="1"/>
  <c r="J194" i="5"/>
  <c r="U191" i="5"/>
  <c r="V191" i="5" s="1"/>
  <c r="J191" i="5"/>
  <c r="U185" i="5"/>
  <c r="V185" i="5" s="1"/>
  <c r="J188" i="5"/>
  <c r="J185" i="5"/>
  <c r="U184" i="5"/>
  <c r="V184" i="5" s="1"/>
  <c r="J184" i="5"/>
  <c r="U175" i="5"/>
  <c r="V175" i="5" s="1"/>
  <c r="U172" i="5"/>
  <c r="V172" i="5" s="1"/>
  <c r="U169" i="5"/>
  <c r="V169" i="5" s="1"/>
  <c r="U166" i="5"/>
  <c r="V166" i="5" s="1"/>
  <c r="J175" i="5"/>
  <c r="J172" i="5"/>
  <c r="J169" i="5"/>
  <c r="J166" i="5"/>
  <c r="U163" i="5"/>
  <c r="V163" i="5" s="1"/>
  <c r="U162" i="5"/>
  <c r="V162" i="5" s="1"/>
  <c r="J163" i="5"/>
  <c r="J162" i="5"/>
  <c r="J158" i="5"/>
  <c r="R158" i="5"/>
  <c r="U158" i="5" s="1"/>
  <c r="R159" i="5"/>
  <c r="U159" i="5" s="1"/>
  <c r="V159" i="5" s="1"/>
  <c r="W159" i="5" s="1"/>
  <c r="R155" i="5"/>
  <c r="U155" i="5" s="1"/>
  <c r="V155" i="5" s="1"/>
  <c r="J155" i="5"/>
  <c r="W184" i="5" l="1"/>
  <c r="U215" i="5"/>
  <c r="V215" i="5" s="1"/>
  <c r="W215" i="5" s="1"/>
  <c r="W155" i="5"/>
  <c r="W195" i="5"/>
  <c r="W199" i="5"/>
  <c r="W238" i="5"/>
  <c r="V158" i="5"/>
  <c r="W158" i="5" s="1"/>
  <c r="W162" i="5"/>
  <c r="W166" i="5"/>
  <c r="W172" i="5"/>
  <c r="W185" i="5"/>
  <c r="W196" i="5"/>
  <c r="W163" i="5"/>
  <c r="W169" i="5"/>
  <c r="W175" i="5"/>
  <c r="W191" i="5"/>
  <c r="W200" i="5"/>
  <c r="R145" i="5"/>
  <c r="U145" i="5" s="1"/>
  <c r="V145" i="5" s="1"/>
  <c r="W145" i="5" s="1"/>
  <c r="R144" i="5"/>
  <c r="J144" i="5"/>
  <c r="R141" i="5"/>
  <c r="U141" i="5" s="1"/>
  <c r="V141" i="5" s="1"/>
  <c r="J141" i="5"/>
  <c r="R138" i="5"/>
  <c r="J138" i="5"/>
  <c r="R133" i="5"/>
  <c r="R132" i="5"/>
  <c r="U133" i="5"/>
  <c r="V133" i="5" s="1"/>
  <c r="W133" i="5" s="1"/>
  <c r="U132" i="5"/>
  <c r="V132" i="5" s="1"/>
  <c r="W132" i="5" s="1"/>
  <c r="R131" i="5"/>
  <c r="U131" i="5" s="1"/>
  <c r="V131" i="5" s="1"/>
  <c r="J131" i="5"/>
  <c r="R121" i="5"/>
  <c r="U121" i="5" s="1"/>
  <c r="V121" i="5" s="1"/>
  <c r="W121" i="5" s="1"/>
  <c r="R120" i="5"/>
  <c r="U120" i="5" s="1"/>
  <c r="J120" i="5"/>
  <c r="R117" i="5"/>
  <c r="R116" i="5"/>
  <c r="U116" i="5" s="1"/>
  <c r="V116" i="5" s="1"/>
  <c r="W116" i="5" s="1"/>
  <c r="R115" i="5"/>
  <c r="U115" i="5" s="1"/>
  <c r="V115" i="5" s="1"/>
  <c r="W115" i="5" s="1"/>
  <c r="R114" i="5"/>
  <c r="U117" i="5"/>
  <c r="V117" i="5" s="1"/>
  <c r="W117" i="5" s="1"/>
  <c r="R113" i="5"/>
  <c r="U113" i="5" s="1"/>
  <c r="V113" i="5" s="1"/>
  <c r="J113" i="5"/>
  <c r="R110" i="5"/>
  <c r="U110" i="5" s="1"/>
  <c r="J110" i="5"/>
  <c r="R107" i="5"/>
  <c r="U107" i="5" s="1"/>
  <c r="V107" i="5" s="1"/>
  <c r="W107" i="5" s="1"/>
  <c r="J107" i="5"/>
  <c r="R96" i="5"/>
  <c r="U96" i="5" s="1"/>
  <c r="J96" i="5"/>
  <c r="U93" i="5"/>
  <c r="V93" i="5" s="1"/>
  <c r="W93" i="5" s="1"/>
  <c r="R93" i="5"/>
  <c r="R92" i="5"/>
  <c r="J92" i="5"/>
  <c r="U89" i="5"/>
  <c r="V89" i="5" s="1"/>
  <c r="R89" i="5"/>
  <c r="J89" i="5"/>
  <c r="R86" i="5"/>
  <c r="U86" i="5" s="1"/>
  <c r="V86" i="5" s="1"/>
  <c r="J86" i="5"/>
  <c r="R83" i="5"/>
  <c r="U83" i="5" s="1"/>
  <c r="V83" i="5" s="1"/>
  <c r="J83" i="5"/>
  <c r="R74" i="5"/>
  <c r="U74" i="5" s="1"/>
  <c r="V74" i="5" s="1"/>
  <c r="J74" i="5"/>
  <c r="R70" i="5"/>
  <c r="U70" i="5" s="1"/>
  <c r="V70" i="5" s="1"/>
  <c r="J70" i="5"/>
  <c r="R66" i="5"/>
  <c r="U66" i="5" s="1"/>
  <c r="V66" i="5" s="1"/>
  <c r="J66" i="5"/>
  <c r="R62" i="5"/>
  <c r="U62" i="5" s="1"/>
  <c r="V62" i="5" s="1"/>
  <c r="W62" i="5" s="1"/>
  <c r="J62" i="5"/>
  <c r="W74" i="5" l="1"/>
  <c r="W83" i="5"/>
  <c r="W131" i="5"/>
  <c r="W86" i="5"/>
  <c r="V110" i="5"/>
  <c r="W110" i="5" s="1"/>
  <c r="V120" i="5"/>
  <c r="W120" i="5" s="1"/>
  <c r="W141" i="5"/>
  <c r="W89" i="5"/>
  <c r="U92" i="5"/>
  <c r="V92" i="5" s="1"/>
  <c r="W92" i="5" s="1"/>
  <c r="V96" i="5"/>
  <c r="W96" i="5" s="1"/>
  <c r="W113" i="5"/>
  <c r="U138" i="5"/>
  <c r="V138" i="5" s="1"/>
  <c r="W138" i="5" s="1"/>
  <c r="U144" i="5"/>
  <c r="V144" i="5" s="1"/>
  <c r="W144" i="5" s="1"/>
  <c r="W66" i="5"/>
  <c r="U114" i="5"/>
  <c r="V114" i="5" s="1"/>
  <c r="W114" i="5" s="1"/>
  <c r="W70" i="5"/>
  <c r="R59" i="5"/>
  <c r="U59" i="5" s="1"/>
  <c r="V59" i="5" s="1"/>
  <c r="W59" i="5" s="1"/>
  <c r="R58" i="5"/>
  <c r="U58" i="5" s="1"/>
  <c r="V58" i="5" s="1"/>
  <c r="J58" i="5"/>
  <c r="W58" i="5" l="1"/>
  <c r="R49" i="5"/>
  <c r="U49" i="5" s="1"/>
  <c r="V49" i="5" s="1"/>
  <c r="W49" i="5" s="1"/>
  <c r="Z49" i="5" s="1"/>
  <c r="R48" i="5"/>
  <c r="U48" i="5" s="1"/>
  <c r="V48" i="5" s="1"/>
  <c r="J48" i="5"/>
  <c r="W48" i="5" l="1"/>
  <c r="R277" i="4"/>
  <c r="U277" i="4" s="1"/>
  <c r="V277" i="4" s="1"/>
  <c r="W277" i="4" s="1"/>
  <c r="Z277" i="4" s="1"/>
  <c r="R39" i="5" l="1"/>
  <c r="J39" i="5"/>
  <c r="R44" i="5"/>
  <c r="U44" i="5" s="1"/>
  <c r="V44" i="5" s="1"/>
  <c r="W44" i="5" s="1"/>
  <c r="R43" i="5"/>
  <c r="U43" i="5" s="1"/>
  <c r="J43" i="5"/>
  <c r="R34" i="5"/>
  <c r="U34" i="5" s="1"/>
  <c r="V34" i="5" s="1"/>
  <c r="W34" i="5" s="1"/>
  <c r="J34" i="5"/>
  <c r="R19" i="5"/>
  <c r="U19" i="5" s="1"/>
  <c r="V19" i="5" s="1"/>
  <c r="W19" i="5" s="1"/>
  <c r="J19" i="5"/>
  <c r="R15" i="5"/>
  <c r="U15" i="5" s="1"/>
  <c r="V15" i="5" s="1"/>
  <c r="W15" i="5" s="1"/>
  <c r="J15" i="5"/>
  <c r="R12" i="5"/>
  <c r="U12" i="5" s="1"/>
  <c r="V12" i="5" s="1"/>
  <c r="W12" i="5" s="1"/>
  <c r="J12" i="5"/>
  <c r="R364" i="4"/>
  <c r="U364" i="4" s="1"/>
  <c r="V364" i="4" s="1"/>
  <c r="W364" i="4" s="1"/>
  <c r="Z364" i="4" s="1"/>
  <c r="R198" i="4"/>
  <c r="U198" i="4" s="1"/>
  <c r="V198" i="4" s="1"/>
  <c r="W198" i="4" s="1"/>
  <c r="Z198" i="4" s="1"/>
  <c r="V43" i="5" l="1"/>
  <c r="W43" i="5" s="1"/>
  <c r="U39" i="5"/>
  <c r="V39" i="5" s="1"/>
  <c r="W39" i="5" s="1"/>
  <c r="R453" i="4"/>
  <c r="U453" i="4" s="1"/>
  <c r="V453" i="4" s="1"/>
  <c r="W453" i="4" s="1"/>
  <c r="R450" i="4"/>
  <c r="U450" i="4" s="1"/>
  <c r="V450" i="4" s="1"/>
  <c r="W450" i="4" s="1"/>
  <c r="R449" i="4"/>
  <c r="J449" i="4"/>
  <c r="R446" i="4"/>
  <c r="U446" i="4" s="1"/>
  <c r="J446" i="4"/>
  <c r="R434" i="4"/>
  <c r="U434" i="4" s="1"/>
  <c r="V434" i="4" s="1"/>
  <c r="J434" i="4"/>
  <c r="U431" i="4"/>
  <c r="V431" i="4" s="1"/>
  <c r="J431" i="4"/>
  <c r="U430" i="4"/>
  <c r="V430" i="4" s="1"/>
  <c r="J430" i="4"/>
  <c r="R427" i="4"/>
  <c r="U427" i="4" s="1"/>
  <c r="V427" i="4" s="1"/>
  <c r="J427" i="4"/>
  <c r="U424" i="4"/>
  <c r="V424" i="4" s="1"/>
  <c r="J424" i="4"/>
  <c r="U421" i="4"/>
  <c r="V421" i="4" s="1"/>
  <c r="J421" i="4"/>
  <c r="U418" i="4"/>
  <c r="V418" i="4" s="1"/>
  <c r="J418" i="4"/>
  <c r="U408" i="4"/>
  <c r="V408" i="4" s="1"/>
  <c r="R409" i="4"/>
  <c r="U409" i="4" s="1"/>
  <c r="V409" i="4" s="1"/>
  <c r="J409" i="4"/>
  <c r="J408" i="4"/>
  <c r="U405" i="4"/>
  <c r="V405" i="4" s="1"/>
  <c r="U404" i="4"/>
  <c r="V404" i="4" s="1"/>
  <c r="U403" i="4"/>
  <c r="V403" i="4" s="1"/>
  <c r="J405" i="4"/>
  <c r="J404" i="4"/>
  <c r="J403" i="4"/>
  <c r="R400" i="4"/>
  <c r="R399" i="4"/>
  <c r="U399" i="4" s="1"/>
  <c r="V399" i="4" s="1"/>
  <c r="U400" i="4"/>
  <c r="V400" i="4" s="1"/>
  <c r="W400" i="4" s="1"/>
  <c r="J399" i="4"/>
  <c r="U396" i="4"/>
  <c r="V396" i="4" s="1"/>
  <c r="J396" i="4"/>
  <c r="W418" i="4" l="1"/>
  <c r="W421" i="4"/>
  <c r="W424" i="4"/>
  <c r="W427" i="4"/>
  <c r="W434" i="4"/>
  <c r="V446" i="4"/>
  <c r="W446" i="4" s="1"/>
  <c r="U449" i="4"/>
  <c r="V449" i="4" s="1"/>
  <c r="W449" i="4" s="1"/>
  <c r="W396" i="4"/>
  <c r="W403" i="4"/>
  <c r="W409" i="4"/>
  <c r="W404" i="4"/>
  <c r="W408" i="4"/>
  <c r="W399" i="4"/>
  <c r="W405" i="4"/>
  <c r="W430" i="4"/>
  <c r="W431" i="4"/>
  <c r="U393" i="4"/>
  <c r="V393" i="4" s="1"/>
  <c r="U392" i="4"/>
  <c r="V392" i="4" s="1"/>
  <c r="U391" i="4"/>
  <c r="V391" i="4" s="1"/>
  <c r="U390" i="4"/>
  <c r="V390" i="4" s="1"/>
  <c r="J393" i="4"/>
  <c r="J392" i="4"/>
  <c r="J391" i="4"/>
  <c r="J390" i="4"/>
  <c r="U381" i="4"/>
  <c r="V381" i="4" s="1"/>
  <c r="J381" i="4"/>
  <c r="U378" i="4"/>
  <c r="V378" i="4" s="1"/>
  <c r="J378" i="4"/>
  <c r="U375" i="4"/>
  <c r="V375" i="4" s="1"/>
  <c r="U374" i="4"/>
  <c r="V374" i="4" s="1"/>
  <c r="J375" i="4"/>
  <c r="W375" i="4" l="1"/>
  <c r="W378" i="4"/>
  <c r="W381" i="4"/>
  <c r="W390" i="4"/>
  <c r="W392" i="4"/>
  <c r="W391" i="4"/>
  <c r="W393" i="4"/>
  <c r="J374" i="4"/>
  <c r="W374" i="4" s="1"/>
  <c r="U371" i="4"/>
  <c r="V371" i="4" s="1"/>
  <c r="U370" i="4"/>
  <c r="V370" i="4" s="1"/>
  <c r="J371" i="4"/>
  <c r="J370" i="4"/>
  <c r="U367" i="4"/>
  <c r="V367" i="4" s="1"/>
  <c r="J367" i="4"/>
  <c r="R363" i="4"/>
  <c r="U363" i="4" s="1"/>
  <c r="J363" i="4"/>
  <c r="R352" i="4"/>
  <c r="U352" i="4" s="1"/>
  <c r="J352" i="4"/>
  <c r="R347" i="4"/>
  <c r="U347" i="4" s="1"/>
  <c r="V347" i="4" s="1"/>
  <c r="J347" i="4"/>
  <c r="R344" i="4"/>
  <c r="U344" i="4" s="1"/>
  <c r="V344" i="4" s="1"/>
  <c r="J344" i="4"/>
  <c r="W347" i="4" l="1"/>
  <c r="W367" i="4"/>
  <c r="W370" i="4"/>
  <c r="V363" i="4"/>
  <c r="W363" i="4" s="1"/>
  <c r="V352" i="4"/>
  <c r="W352" i="4" s="1"/>
  <c r="W371" i="4"/>
  <c r="W344" i="4"/>
  <c r="R342" i="4"/>
  <c r="U342" i="4" s="1"/>
  <c r="V342" i="4" s="1"/>
  <c r="W342" i="4" s="1"/>
  <c r="Z342" i="4" s="1"/>
  <c r="R339" i="4"/>
  <c r="U339" i="4" s="1"/>
  <c r="V339" i="4" s="1"/>
  <c r="W339" i="4" s="1"/>
  <c r="R337" i="4"/>
  <c r="U337" i="4" s="1"/>
  <c r="V337" i="4" s="1"/>
  <c r="W337" i="4" s="1"/>
  <c r="J337" i="4"/>
  <c r="R334" i="4"/>
  <c r="U334" i="4" s="1"/>
  <c r="V334" i="4" s="1"/>
  <c r="W334" i="4" s="1"/>
  <c r="J334" i="4"/>
  <c r="U324" i="4"/>
  <c r="V324" i="4" s="1"/>
  <c r="R324" i="4"/>
  <c r="J324" i="4"/>
  <c r="R320" i="4"/>
  <c r="J320" i="4"/>
  <c r="R316" i="4"/>
  <c r="U316" i="4" s="1"/>
  <c r="V316" i="4" s="1"/>
  <c r="J316" i="4"/>
  <c r="R311" i="4"/>
  <c r="U311" i="4" s="1"/>
  <c r="V311" i="4" s="1"/>
  <c r="J311" i="4"/>
  <c r="U308" i="4"/>
  <c r="V308" i="4" s="1"/>
  <c r="J308" i="4"/>
  <c r="R307" i="4"/>
  <c r="U307" i="4" s="1"/>
  <c r="V307" i="4" s="1"/>
  <c r="J307" i="4"/>
  <c r="R304" i="4"/>
  <c r="U304" i="4" s="1"/>
  <c r="V304" i="4" s="1"/>
  <c r="J304" i="4"/>
  <c r="R287" i="4"/>
  <c r="U287" i="4" s="1"/>
  <c r="V287" i="4" s="1"/>
  <c r="J287" i="4"/>
  <c r="R282" i="4"/>
  <c r="U282" i="4" s="1"/>
  <c r="V282" i="4" s="1"/>
  <c r="W282" i="4" s="1"/>
  <c r="R281" i="4"/>
  <c r="U281" i="4" s="1"/>
  <c r="V281" i="4" s="1"/>
  <c r="J281" i="4"/>
  <c r="U278" i="4"/>
  <c r="V278" i="4" s="1"/>
  <c r="R276" i="4"/>
  <c r="R273" i="4"/>
  <c r="U273" i="4" s="1"/>
  <c r="V273" i="4" s="1"/>
  <c r="J278" i="4"/>
  <c r="J273" i="4"/>
  <c r="R260" i="4"/>
  <c r="U260" i="4" s="1"/>
  <c r="R259" i="4"/>
  <c r="U259" i="4" s="1"/>
  <c r="V259" i="4" s="1"/>
  <c r="J259" i="4"/>
  <c r="R257" i="4"/>
  <c r="U257" i="4" s="1"/>
  <c r="V257" i="4" s="1"/>
  <c r="J257" i="4"/>
  <c r="U256" i="4"/>
  <c r="V256" i="4" s="1"/>
  <c r="J256" i="4"/>
  <c r="U254" i="4"/>
  <c r="V254" i="4" s="1"/>
  <c r="J254" i="4"/>
  <c r="R248" i="4"/>
  <c r="U248" i="4" s="1"/>
  <c r="V248" i="4" s="1"/>
  <c r="W248" i="4" s="1"/>
  <c r="R252" i="4"/>
  <c r="U252" i="4" s="1"/>
  <c r="V252" i="4" s="1"/>
  <c r="W252" i="4" s="1"/>
  <c r="R251" i="4"/>
  <c r="U251" i="4" s="1"/>
  <c r="V251" i="4" s="1"/>
  <c r="W251" i="4" s="1"/>
  <c r="R245" i="4"/>
  <c r="U245" i="4" s="1"/>
  <c r="V245" i="4" s="1"/>
  <c r="J245" i="4"/>
  <c r="R243" i="4"/>
  <c r="U243" i="4" s="1"/>
  <c r="J243" i="4"/>
  <c r="R228" i="4"/>
  <c r="U228" i="4" s="1"/>
  <c r="V228" i="4" s="1"/>
  <c r="W228" i="4" s="1"/>
  <c r="R227" i="4"/>
  <c r="J227" i="4"/>
  <c r="R224" i="4"/>
  <c r="U224" i="4" s="1"/>
  <c r="J224" i="4"/>
  <c r="U222" i="4"/>
  <c r="V222" i="4" s="1"/>
  <c r="J222" i="4"/>
  <c r="U221" i="4"/>
  <c r="V221" i="4" s="1"/>
  <c r="J221" i="4"/>
  <c r="U219" i="4"/>
  <c r="V219" i="4" s="1"/>
  <c r="J219" i="4"/>
  <c r="U216" i="4"/>
  <c r="V216" i="4" s="1"/>
  <c r="J216" i="4"/>
  <c r="W221" i="4" l="1"/>
  <c r="W222" i="4"/>
  <c r="W308" i="4"/>
  <c r="W316" i="4"/>
  <c r="W219" i="4"/>
  <c r="W273" i="4"/>
  <c r="W281" i="4"/>
  <c r="W304" i="4"/>
  <c r="W245" i="4"/>
  <c r="W259" i="4"/>
  <c r="W311" i="4"/>
  <c r="U320" i="4"/>
  <c r="V320" i="4" s="1"/>
  <c r="W320" i="4" s="1"/>
  <c r="U227" i="4"/>
  <c r="V227" i="4" s="1"/>
  <c r="W227" i="4" s="1"/>
  <c r="V243" i="4"/>
  <c r="W243" i="4" s="1"/>
  <c r="W254" i="4"/>
  <c r="W256" i="4"/>
  <c r="U276" i="4"/>
  <c r="V276" i="4" s="1"/>
  <c r="W276" i="4" s="1"/>
  <c r="W278" i="4"/>
  <c r="W216" i="4"/>
  <c r="V224" i="4"/>
  <c r="W224" i="4" s="1"/>
  <c r="W257" i="4"/>
  <c r="W287" i="4"/>
  <c r="W307" i="4"/>
  <c r="W324" i="4"/>
  <c r="V260" i="4"/>
  <c r="W260" i="4" s="1"/>
  <c r="U214" i="4"/>
  <c r="V214" i="4" s="1"/>
  <c r="J214" i="4"/>
  <c r="U212" i="4"/>
  <c r="V212" i="4" s="1"/>
  <c r="J212" i="4"/>
  <c r="U211" i="4"/>
  <c r="V211" i="4" s="1"/>
  <c r="J211" i="4"/>
  <c r="R197" i="4"/>
  <c r="U197" i="4" s="1"/>
  <c r="V197" i="4" s="1"/>
  <c r="J197" i="4"/>
  <c r="J194" i="4"/>
  <c r="R194" i="4"/>
  <c r="U194" i="4" s="1"/>
  <c r="V194" i="4" s="1"/>
  <c r="R190" i="4"/>
  <c r="U190" i="4" s="1"/>
  <c r="V190" i="4" s="1"/>
  <c r="J190" i="4"/>
  <c r="R187" i="4"/>
  <c r="U187" i="4" s="1"/>
  <c r="V187" i="4" s="1"/>
  <c r="W187" i="4" s="1"/>
  <c r="J187" i="4"/>
  <c r="U184" i="4"/>
  <c r="V184" i="4" s="1"/>
  <c r="R184" i="4"/>
  <c r="J184" i="4"/>
  <c r="U182" i="4"/>
  <c r="V182" i="4" s="1"/>
  <c r="J182" i="4"/>
  <c r="U180" i="4"/>
  <c r="V180" i="4" s="1"/>
  <c r="J180" i="4"/>
  <c r="U165" i="4"/>
  <c r="V165" i="4" s="1"/>
  <c r="J165" i="4"/>
  <c r="U161" i="4"/>
  <c r="V161" i="4" s="1"/>
  <c r="J161" i="4"/>
  <c r="U158" i="4"/>
  <c r="V158" i="4" s="1"/>
  <c r="J158" i="4"/>
  <c r="R154" i="4"/>
  <c r="U154" i="4" s="1"/>
  <c r="V154" i="4" s="1"/>
  <c r="J154" i="4"/>
  <c r="U152" i="4"/>
  <c r="V152" i="4" s="1"/>
  <c r="J152" i="4"/>
  <c r="U151" i="4"/>
  <c r="V151" i="4" s="1"/>
  <c r="J151" i="4"/>
  <c r="R136" i="4"/>
  <c r="U136" i="4" s="1"/>
  <c r="V136" i="4" s="1"/>
  <c r="J136" i="4"/>
  <c r="U133" i="4"/>
  <c r="V133" i="4" s="1"/>
  <c r="J133" i="4"/>
  <c r="R130" i="4"/>
  <c r="U130" i="4" s="1"/>
  <c r="V130" i="4" s="1"/>
  <c r="J130" i="4"/>
  <c r="R127" i="4"/>
  <c r="R126" i="4"/>
  <c r="U127" i="4"/>
  <c r="V127" i="4" s="1"/>
  <c r="W127" i="4" s="1"/>
  <c r="U126" i="4"/>
  <c r="V126" i="4" s="1"/>
  <c r="J126" i="4"/>
  <c r="U124" i="4"/>
  <c r="V124" i="4" s="1"/>
  <c r="U122" i="4"/>
  <c r="V122" i="4" s="1"/>
  <c r="J124" i="4"/>
  <c r="J122" i="4"/>
  <c r="R104" i="4"/>
  <c r="U104" i="4" s="1"/>
  <c r="J104" i="4"/>
  <c r="R100" i="4"/>
  <c r="U100" i="4" s="1"/>
  <c r="J100" i="4"/>
  <c r="R98" i="4"/>
  <c r="U98" i="4" s="1"/>
  <c r="V98" i="4" s="1"/>
  <c r="W98" i="4" s="1"/>
  <c r="Z98" i="4" s="1"/>
  <c r="R97" i="4"/>
  <c r="U97" i="4" s="1"/>
  <c r="R94" i="4"/>
  <c r="U94" i="4" s="1"/>
  <c r="V94" i="4" s="1"/>
  <c r="J94" i="4"/>
  <c r="R91" i="4"/>
  <c r="U91" i="4" s="1"/>
  <c r="V91" i="4" s="1"/>
  <c r="J91" i="4"/>
  <c r="R77" i="4"/>
  <c r="U77" i="4" s="1"/>
  <c r="V77" i="4" s="1"/>
  <c r="W77" i="4" s="1"/>
  <c r="R76" i="4"/>
  <c r="J76" i="4"/>
  <c r="R74" i="4"/>
  <c r="U74" i="4" s="1"/>
  <c r="V74" i="4" s="1"/>
  <c r="W74" i="4" s="1"/>
  <c r="R73" i="4"/>
  <c r="J73" i="4"/>
  <c r="V71" i="4"/>
  <c r="J71" i="4"/>
  <c r="V68" i="4"/>
  <c r="J68" i="4"/>
  <c r="V66" i="4"/>
  <c r="J66" i="4"/>
  <c r="V65" i="4"/>
  <c r="W65" i="4" s="1"/>
  <c r="J65" i="4"/>
  <c r="V50" i="4"/>
  <c r="V49" i="4"/>
  <c r="V48" i="4"/>
  <c r="J50" i="4"/>
  <c r="J49" i="4"/>
  <c r="J48" i="4"/>
  <c r="W152" i="4" l="1"/>
  <c r="W154" i="4"/>
  <c r="W158" i="4"/>
  <c r="W161" i="4"/>
  <c r="W48" i="4"/>
  <c r="W50" i="4"/>
  <c r="W66" i="4"/>
  <c r="W165" i="4"/>
  <c r="W68" i="4"/>
  <c r="W71" i="4"/>
  <c r="W91" i="4"/>
  <c r="W94" i="4"/>
  <c r="W124" i="4"/>
  <c r="W126" i="4"/>
  <c r="W133" i="4"/>
  <c r="W136" i="4"/>
  <c r="W122" i="4"/>
  <c r="W182" i="4"/>
  <c r="W212" i="4"/>
  <c r="W214" i="4"/>
  <c r="U73" i="4"/>
  <c r="V73" i="4" s="1"/>
  <c r="W73" i="4" s="1"/>
  <c r="U76" i="4"/>
  <c r="V76" i="4" s="1"/>
  <c r="W76" i="4" s="1"/>
  <c r="V100" i="4"/>
  <c r="W100" i="4" s="1"/>
  <c r="W130" i="4"/>
  <c r="W184" i="4"/>
  <c r="W190" i="4"/>
  <c r="W197" i="4"/>
  <c r="W49" i="4"/>
  <c r="V97" i="4"/>
  <c r="W97" i="4" s="1"/>
  <c r="V104" i="4"/>
  <c r="W104" i="4" s="1"/>
  <c r="W211" i="4"/>
  <c r="W194" i="4"/>
  <c r="W180" i="4"/>
  <c r="W151" i="4"/>
  <c r="V46" i="4"/>
  <c r="J46" i="4"/>
  <c r="R42" i="4"/>
  <c r="U42" i="4" s="1"/>
  <c r="V42" i="4" s="1"/>
  <c r="J42" i="4"/>
  <c r="R38" i="4"/>
  <c r="U38" i="4" s="1"/>
  <c r="V38" i="4" s="1"/>
  <c r="J38" i="4"/>
  <c r="R36" i="4"/>
  <c r="U36" i="4" s="1"/>
  <c r="V36" i="4" s="1"/>
  <c r="J36" i="4"/>
  <c r="R21" i="4"/>
  <c r="U21" i="4" s="1"/>
  <c r="R20" i="4"/>
  <c r="R19" i="4"/>
  <c r="U19" i="4" s="1"/>
  <c r="J19" i="4"/>
  <c r="J16" i="4"/>
  <c r="U14" i="4"/>
  <c r="V14" i="4" s="1"/>
  <c r="R16" i="4"/>
  <c r="U16" i="4" s="1"/>
  <c r="V16" i="4" s="1"/>
  <c r="R15" i="4"/>
  <c r="U15" i="4" s="1"/>
  <c r="V15" i="4" s="1"/>
  <c r="J15" i="4"/>
  <c r="J14" i="4"/>
  <c r="R11" i="4"/>
  <c r="U11" i="4" s="1"/>
  <c r="J11" i="4"/>
  <c r="W36" i="4" l="1"/>
  <c r="W38" i="4"/>
  <c r="W42" i="4"/>
  <c r="W15" i="4"/>
  <c r="W46" i="4"/>
  <c r="W14" i="4"/>
  <c r="V11" i="4"/>
  <c r="W11" i="4" s="1"/>
  <c r="U20" i="4"/>
  <c r="V20" i="4" s="1"/>
  <c r="W20" i="4" s="1"/>
  <c r="V19" i="4"/>
  <c r="W19" i="4" s="1"/>
  <c r="V21" i="4"/>
  <c r="W21" i="4" s="1"/>
  <c r="W16" i="4"/>
  <c r="J46" i="3"/>
  <c r="W46" i="3" s="1"/>
  <c r="Z46" i="3" s="1"/>
  <c r="J45" i="3"/>
  <c r="W45" i="3" s="1"/>
  <c r="J42" i="3" l="1"/>
  <c r="W42" i="3" s="1"/>
  <c r="J39" i="3"/>
  <c r="W39" i="3" s="1"/>
  <c r="R22" i="3"/>
  <c r="U22" i="3" s="1"/>
  <c r="V22" i="3" s="1"/>
  <c r="J22" i="3"/>
  <c r="R19" i="3"/>
  <c r="R18" i="3"/>
  <c r="J18" i="3"/>
  <c r="W22" i="3" l="1"/>
  <c r="U19" i="3"/>
  <c r="V19" i="3" s="1"/>
  <c r="W19" i="3" s="1"/>
  <c r="U18" i="3"/>
  <c r="V18" i="3" s="1"/>
  <c r="W18" i="3" s="1"/>
  <c r="R15" i="3"/>
  <c r="R14" i="3"/>
  <c r="U14" i="3" s="1"/>
  <c r="R13" i="3"/>
  <c r="R12" i="3"/>
  <c r="U12" i="3" s="1"/>
  <c r="J12" i="3"/>
  <c r="V12" i="3" l="1"/>
  <c r="W12" i="3" s="1"/>
  <c r="U13" i="3"/>
  <c r="V13" i="3" s="1"/>
  <c r="W13" i="3" s="1"/>
  <c r="U15" i="3"/>
  <c r="V15" i="3" s="1"/>
  <c r="W15" i="3" s="1"/>
  <c r="V14" i="3"/>
  <c r="W14" i="3" s="1"/>
  <c r="R241" i="2"/>
  <c r="U241" i="2" s="1"/>
  <c r="V241" i="2" s="1"/>
  <c r="W241" i="2" s="1"/>
  <c r="R240" i="2"/>
  <c r="J240" i="2"/>
  <c r="J224" i="2"/>
  <c r="W224" i="2" s="1"/>
  <c r="J220" i="2"/>
  <c r="W220" i="2" s="1"/>
  <c r="J216" i="2"/>
  <c r="W216" i="2" s="1"/>
  <c r="U240" i="2" l="1"/>
  <c r="V240" i="2" s="1"/>
  <c r="W240" i="2" s="1"/>
  <c r="R213" i="2"/>
  <c r="U213" i="2" s="1"/>
  <c r="V213" i="2" s="1"/>
  <c r="J213" i="2"/>
  <c r="R210" i="2"/>
  <c r="U210" i="2" s="1"/>
  <c r="J210" i="2"/>
  <c r="R194" i="2"/>
  <c r="U194" i="2" s="1"/>
  <c r="V194" i="2" s="1"/>
  <c r="J194" i="2"/>
  <c r="R190" i="2"/>
  <c r="U190" i="2" s="1"/>
  <c r="V190" i="2" s="1"/>
  <c r="J190" i="2"/>
  <c r="R186" i="2"/>
  <c r="J186" i="2"/>
  <c r="R183" i="2"/>
  <c r="J183" i="2"/>
  <c r="J180" i="2"/>
  <c r="W180" i="2" s="1"/>
  <c r="J163" i="2"/>
  <c r="W163" i="2" s="1"/>
  <c r="J159" i="2"/>
  <c r="W159" i="2" s="1"/>
  <c r="J156" i="2"/>
  <c r="W156" i="2" s="1"/>
  <c r="J153" i="2"/>
  <c r="W153" i="2" s="1"/>
  <c r="J150" i="2"/>
  <c r="W150" i="2" s="1"/>
  <c r="R134" i="2"/>
  <c r="U134" i="2" s="1"/>
  <c r="J134" i="2"/>
  <c r="J130" i="2"/>
  <c r="W130" i="2" s="1"/>
  <c r="R127" i="2"/>
  <c r="U127" i="2" s="1"/>
  <c r="R126" i="2"/>
  <c r="U126" i="2" s="1"/>
  <c r="R125" i="2"/>
  <c r="U125" i="2" s="1"/>
  <c r="R124" i="2"/>
  <c r="U124" i="2" s="1"/>
  <c r="R123" i="2"/>
  <c r="U123" i="2" s="1"/>
  <c r="J123" i="2"/>
  <c r="J120" i="2"/>
  <c r="W120" i="2" s="1"/>
  <c r="R102" i="2"/>
  <c r="R101" i="2"/>
  <c r="J101" i="2"/>
  <c r="R96" i="2"/>
  <c r="J96" i="2"/>
  <c r="J93" i="2"/>
  <c r="W93" i="2" s="1"/>
  <c r="R90" i="2"/>
  <c r="U90" i="2" s="1"/>
  <c r="J90" i="2"/>
  <c r="R73" i="2"/>
  <c r="R72" i="2"/>
  <c r="J72" i="2"/>
  <c r="R69" i="2"/>
  <c r="U69" i="2" s="1"/>
  <c r="J69" i="2"/>
  <c r="R65" i="2"/>
  <c r="U65" i="2" s="1"/>
  <c r="J65" i="2"/>
  <c r="R62" i="2"/>
  <c r="U62" i="2" s="1"/>
  <c r="J62" i="2"/>
  <c r="J45" i="2"/>
  <c r="W45" i="2" s="1"/>
  <c r="J42" i="2"/>
  <c r="W42" i="2" s="1"/>
  <c r="R38" i="2"/>
  <c r="U38" i="2" s="1"/>
  <c r="J38" i="2"/>
  <c r="V125" i="2" l="1"/>
  <c r="W125" i="2" s="1"/>
  <c r="V127" i="2"/>
  <c r="W127" i="2" s="1"/>
  <c r="W190" i="2"/>
  <c r="W194" i="2"/>
  <c r="W213" i="2"/>
  <c r="V65" i="2"/>
  <c r="W65" i="2" s="1"/>
  <c r="U96" i="2"/>
  <c r="V96" i="2" s="1"/>
  <c r="W96" i="2" s="1"/>
  <c r="V124" i="2"/>
  <c r="W124" i="2" s="1"/>
  <c r="V126" i="2"/>
  <c r="W126" i="2" s="1"/>
  <c r="V134" i="2"/>
  <c r="W134" i="2" s="1"/>
  <c r="V62" i="2"/>
  <c r="W62" i="2" s="1"/>
  <c r="V69" i="2"/>
  <c r="W69" i="2" s="1"/>
  <c r="U73" i="2"/>
  <c r="V73" i="2" s="1"/>
  <c r="W73" i="2" s="1"/>
  <c r="V90" i="2"/>
  <c r="W90" i="2" s="1"/>
  <c r="U102" i="2"/>
  <c r="V102" i="2" s="1"/>
  <c r="W102" i="2" s="1"/>
  <c r="V123" i="2"/>
  <c r="W123" i="2" s="1"/>
  <c r="U183" i="2"/>
  <c r="V183" i="2" s="1"/>
  <c r="W183" i="2" s="1"/>
  <c r="U186" i="2"/>
  <c r="V186" i="2" s="1"/>
  <c r="W186" i="2" s="1"/>
  <c r="V210" i="2"/>
  <c r="W210" i="2" s="1"/>
  <c r="U72" i="2"/>
  <c r="V72" i="2" s="1"/>
  <c r="W72" i="2" s="1"/>
  <c r="U101" i="2"/>
  <c r="V101" i="2" s="1"/>
  <c r="W101" i="2" s="1"/>
  <c r="V38" i="2"/>
  <c r="W38" i="2" s="1"/>
  <c r="R35" i="2"/>
  <c r="R34" i="2"/>
  <c r="J34" i="2"/>
  <c r="R16" i="2"/>
  <c r="U34" i="2" l="1"/>
  <c r="V34" i="2" s="1"/>
  <c r="W34" i="2" s="1"/>
  <c r="U16" i="2"/>
  <c r="V16" i="2" s="1"/>
  <c r="U35" i="2"/>
  <c r="V35" i="2" s="1"/>
  <c r="W35" i="2" s="1"/>
  <c r="R14" i="2"/>
  <c r="U14" i="2" s="1"/>
  <c r="V14" i="2" s="1"/>
  <c r="W14" i="2" s="1"/>
  <c r="R13" i="2"/>
  <c r="U13" i="2" s="1"/>
  <c r="V13" i="2" s="1"/>
  <c r="W13" i="2" s="1"/>
  <c r="J16" i="2" l="1"/>
  <c r="W16" i="2" s="1"/>
  <c r="R12" i="2"/>
  <c r="J12" i="2"/>
  <c r="U12" i="2" l="1"/>
  <c r="V12" i="2" s="1"/>
  <c r="W12" i="2" s="1"/>
</calcChain>
</file>

<file path=xl/sharedStrings.xml><?xml version="1.0" encoding="utf-8"?>
<sst xmlns="http://schemas.openxmlformats.org/spreadsheetml/2006/main" count="5889" uniqueCount="190">
  <si>
    <t>แบบบัญชีรายการที่ดินและสิ่งปลูกสร้าง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</si>
  <si>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</si>
  <si>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</si>
  <si>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</si>
  <si>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</si>
  <si>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</si>
  <si>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จำนวนเนื้อที่ดิน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</si>
  <si>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</si>
  <si>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</si>
  <si>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ไร่</t>
  </si>
  <si>
    <t>งาน</t>
  </si>
  <si>
    <t>ตร.ว.</t>
  </si>
  <si>
    <t>โฉนด</t>
  </si>
  <si>
    <t>องค์การบริหารส่วนตำบลยะหา   อำเภอ ยะหา    จังหวัด ยะลา</t>
  </si>
  <si>
    <t>ไม้ชั้นเดียว</t>
  </si>
  <si>
    <t>ตึกชั้นเดียว</t>
  </si>
  <si>
    <t>0</t>
  </si>
  <si>
    <t>ท.ค</t>
  </si>
  <si>
    <t>ร้านค้า</t>
  </si>
  <si>
    <t>ครึ่งตึกครี่งไม้สองชั้น</t>
  </si>
  <si>
    <t>ไม้สองชั้น</t>
  </si>
  <si>
    <t>ไม้ชั้นเดียวใต้ถุนสูง</t>
  </si>
  <si>
    <t>ตึกสองชั้น</t>
  </si>
  <si>
    <t>ไม้ใต้ถุนสูง</t>
  </si>
  <si>
    <t>ทด</t>
  </si>
  <si>
    <t>ครึ่งตึกครึ่งไม้</t>
  </si>
  <si>
    <t>บ้านไม้ใต้ถุนสูง</t>
  </si>
  <si>
    <t>นส.3ก</t>
  </si>
  <si>
    <t>ครึ่งตึกครึ่งไม้สองชั้น</t>
  </si>
  <si>
    <t>ห้องแถวครึ่งตึกครึ่งไม้</t>
  </si>
  <si>
    <t>24</t>
  </si>
  <si>
    <t>ครึ่งตึกครึ่งไม้ชั้นเดียว</t>
  </si>
  <si>
    <t>ตึกแฝดชั้นเดียว</t>
  </si>
  <si>
    <t>น.ส.3 ก.</t>
  </si>
  <si>
    <t>290</t>
  </si>
  <si>
    <t>ชั้นที่ 1</t>
  </si>
  <si>
    <t>ชั้นที่ 2</t>
  </si>
  <si>
    <t>ไม้</t>
  </si>
  <si>
    <t xml:space="preserve">ชั้นที่ 1 </t>
  </si>
  <si>
    <t>ชั่นที่ 1</t>
  </si>
  <si>
    <t>ชั้นที่1</t>
  </si>
  <si>
    <t>ครึ่งตึกคครึ่งไม้</t>
  </si>
  <si>
    <t>สองชั้น</t>
  </si>
  <si>
    <t>ช้นที่2</t>
  </si>
  <si>
    <t>98</t>
  </si>
  <si>
    <t>ชั้นที่2</t>
  </si>
  <si>
    <t>0-0-34</t>
  </si>
  <si>
    <t>ตึกสองขั้น</t>
  </si>
  <si>
    <t>ตึกขั้นเดียว</t>
  </si>
  <si>
    <t xml:space="preserve">ชั้นที่1 </t>
  </si>
  <si>
    <t>9</t>
  </si>
  <si>
    <t>2</t>
  </si>
  <si>
    <t>47</t>
  </si>
  <si>
    <t>1</t>
  </si>
  <si>
    <t>68</t>
  </si>
  <si>
    <t>56</t>
  </si>
  <si>
    <t>69.80</t>
  </si>
  <si>
    <t>70</t>
  </si>
  <si>
    <t>78.50</t>
  </si>
  <si>
    <t>55.80</t>
  </si>
  <si>
    <t>47.80</t>
  </si>
  <si>
    <t>46.30</t>
  </si>
  <si>
    <t>22.50</t>
  </si>
  <si>
    <t>6</t>
  </si>
  <si>
    <t>3</t>
  </si>
  <si>
    <t>7</t>
  </si>
  <si>
    <t>ชั้นเดียว</t>
  </si>
  <si>
    <t>4</t>
  </si>
  <si>
    <t>20.20</t>
  </si>
  <si>
    <t>นส.3/นส.3 ข</t>
  </si>
  <si>
    <t>ชั่นที่1</t>
  </si>
  <si>
    <t>63</t>
  </si>
  <si>
    <t>38</t>
  </si>
  <si>
    <t>11</t>
  </si>
  <si>
    <t>10</t>
  </si>
  <si>
    <t>5</t>
  </si>
  <si>
    <t>59</t>
  </si>
  <si>
    <t>ครึ่งตึกคครี่งไม้</t>
  </si>
  <si>
    <t>ทค</t>
  </si>
  <si>
    <t>ครึ่งตึกครี่งไม้</t>
  </si>
  <si>
    <t>นส.3 ก</t>
  </si>
  <si>
    <t>85</t>
  </si>
  <si>
    <t>หมู่ที่ 1  -  9</t>
  </si>
  <si>
    <t>ลักษณะ</t>
  </si>
  <si>
    <t>การทำ</t>
  </si>
  <si>
    <t>ประโยชน์</t>
  </si>
  <si>
    <t>คำนวณ</t>
  </si>
  <si>
    <t>ราคา</t>
  </si>
  <si>
    <t>ประเมิน</t>
  </si>
  <si>
    <t>ต่อ ตร.ว</t>
  </si>
  <si>
    <t>(บาท)</t>
  </si>
  <si>
    <t>รวมราคา</t>
  </si>
  <si>
    <t xml:space="preserve">ที่ดิน </t>
  </si>
  <si>
    <t>ราคาประเมินทุนทรัพย์ของที่ดิน</t>
  </si>
  <si>
    <t>ประเภท
สิ่งปลูกสร้าง
ตามบัญชีกรมธนารักษ์</t>
  </si>
  <si>
    <t>ขนาดพื้นที่สิ่งปลูกสร้าง (ตร.ม.)</t>
  </si>
  <si>
    <t>สิ่งปลูกสร้าง</t>
  </si>
  <si>
    <t>ค่าเสื่อม</t>
  </si>
  <si>
    <t>อายุสิ่งปลูกสร้าง    (ปี)</t>
  </si>
  <si>
    <t>ค่าเสื่อม   (บาท)</t>
  </si>
  <si>
    <t>ราคาประเมินสิ่งปลูกสร้างหลังหักค่าเสื่อม (บาท)</t>
  </si>
  <si>
    <t>หักมูลค่าฐานภาษีที่ได้รับยกเว้น(ล้านบาท)</t>
  </si>
  <si>
    <t>คงเหลือราคาประเมินทุนทรัพย์ที่ต้องเสียภาษี (บาท)</t>
  </si>
  <si>
    <t>รวมราคาประเมินของที่ดินและสิ่งปลูกสร้าง (บาท)</t>
  </si>
  <si>
    <t>ราคาประเมินทุนทรัพย์ของสิ่งปลูกสร้าง</t>
  </si>
  <si>
    <t>ภ.ด.ส.๑</t>
  </si>
  <si>
    <t>ราคาประเมิน</t>
  </si>
  <si>
    <t>ของที่ดินและ</t>
  </si>
  <si>
    <t>ตามสัดส่วน</t>
  </si>
  <si>
    <t>การใช้</t>
  </si>
  <si>
    <t>คิดเป็น</t>
  </si>
  <si>
    <t>สัดส่วน</t>
  </si>
  <si>
    <t>(ร้อยละ)</t>
  </si>
  <si>
    <t>ลักษณะการทำประโยชน์</t>
  </si>
  <si>
    <t>เป็น</t>
  </si>
  <si>
    <t>ตร.ว</t>
  </si>
  <si>
    <t>ต่อ คร.ว</t>
  </si>
  <si>
    <t>ที่ดิน</t>
  </si>
  <si>
    <t>ขนาดพื้นที่งงปลูกสร้าง (ตร.ม.)</t>
  </si>
  <si>
    <t>สิ่งปลูก</t>
  </si>
  <si>
    <t>สร้าง</t>
  </si>
  <si>
    <t>สร้างต่อ ตร.ม</t>
  </si>
  <si>
    <t>สิ่งปลูก        (บาท)</t>
  </si>
  <si>
    <t>การ</t>
  </si>
  <si>
    <t>ทำ</t>
  </si>
  <si>
    <t>ต่อ</t>
  </si>
  <si>
    <t>หมายเหตุ    ลักษณะการทำประโยชน์ที่ดิน</t>
  </si>
  <si>
    <t>๑. ประกอบเกษตรกรรม</t>
  </si>
  <si>
    <t>๒. อยู่อาศัย</t>
  </si>
  <si>
    <t>๓. อื่นๆ</t>
  </si>
  <si>
    <t>๔. ทิ้งไว้ว่างเปล่าหรือไม่ได้ทำประโยชน์ตามควรแก่สภาพ</t>
  </si>
  <si>
    <t>5. ใช้ประโยชน์หลายประเภท</t>
  </si>
  <si>
    <t>ต่อ ตร.ม</t>
  </si>
  <si>
    <t>50 ล้านบาท</t>
  </si>
  <si>
    <t>หักมูลค่าฐานภาษีที่ได้รับยกเว้น(บาท)</t>
  </si>
  <si>
    <t>10 ล้านบาท</t>
  </si>
  <si>
    <t>130</t>
  </si>
  <si>
    <t>380</t>
  </si>
  <si>
    <t>19.90</t>
  </si>
  <si>
    <t>330</t>
  </si>
  <si>
    <t>88.80</t>
  </si>
  <si>
    <t>72.50</t>
  </si>
  <si>
    <t>12.70</t>
  </si>
  <si>
    <t>ขนาดพื้นที่ปลูกสร้าง (ตร.ม.)</t>
  </si>
  <si>
    <t>ค่าเสื่อม (ร้อยละ)</t>
  </si>
  <si>
    <t>50  ล้านบาท</t>
  </si>
  <si>
    <t>อัตราภาษี (ร้อยละ)</t>
  </si>
  <si>
    <t>อัตราภาษี(ร้อยละ)</t>
  </si>
  <si>
    <t>แบบบัญชีราคาประเมินทุนทรัพย์ของที่ดินและสิ่งปลูกสร้าง</t>
  </si>
  <si>
    <t>หมู่ที่ ๑</t>
  </si>
  <si>
    <t>หมู่ที่ ๒</t>
  </si>
  <si>
    <t>หมู่ที่ ๓</t>
  </si>
  <si>
    <t>หมู่ที่ ๔</t>
  </si>
  <si>
    <t>หมู่ที่ ๕</t>
  </si>
  <si>
    <t>หมู่ที่ ๖</t>
  </si>
  <si>
    <t>รวม</t>
  </si>
  <si>
    <t>ประ</t>
  </si>
  <si>
    <t>โยชน์</t>
  </si>
  <si>
    <t>สิ่ง</t>
  </si>
  <si>
    <t>ปลูกสร้าง</t>
  </si>
  <si>
    <t>หมู่ที่ ๙</t>
  </si>
  <si>
    <t>หมู่ที่  ๘</t>
  </si>
  <si>
    <t>ใต้ถุนสูง</t>
  </si>
  <si>
    <t>763</t>
  </si>
  <si>
    <t>1598</t>
  </si>
  <si>
    <t>238</t>
  </si>
  <si>
    <t>338</t>
  </si>
  <si>
    <t>611</t>
  </si>
  <si>
    <t>1910</t>
  </si>
  <si>
    <t>1250</t>
  </si>
  <si>
    <t>1524</t>
  </si>
  <si>
    <t>2059</t>
  </si>
  <si>
    <t>1100</t>
  </si>
  <si>
    <t>1750</t>
  </si>
  <si>
    <t>56.25</t>
  </si>
  <si>
    <t>0.30</t>
  </si>
  <si>
    <t>100.30</t>
  </si>
  <si>
    <t>1200</t>
  </si>
  <si>
    <t>140</t>
  </si>
  <si>
    <t>159</t>
  </si>
  <si>
    <t>152</t>
  </si>
  <si>
    <t>163</t>
  </si>
  <si>
    <t>88.30</t>
  </si>
  <si>
    <t>นส.3</t>
  </si>
  <si>
    <t>100</t>
  </si>
  <si>
    <t>428.75</t>
  </si>
  <si>
    <t>หมู่ที่ ๗</t>
  </si>
  <si>
    <t>115</t>
  </si>
  <si>
    <t>ตึกแถว</t>
  </si>
  <si>
    <t>ตึก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</si>
</sst>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ngsana New"/>
      <family val="1"/>
    </font>
    <font>
      <sz val="12"/>
      <name val="Angsana New"/>
      <family val="1"/>
    </font>
    <font>
      <b/>
      <sz val="12"/>
      <name val="TH SarabunPSK"/>
      <family val="2"/>
    </font>
    <font>
      <sz val="12"/>
      <name val="TH SarabunPSK"/>
      <family val="2"/>
    </font>
    <font>
      <sz val="10"/>
      <name val="Angsana New"/>
      <family val="1"/>
    </font>
    <font>
      <sz val="11"/>
      <name val="Angsana New"/>
      <family val="1"/>
    </font>
    <font>
      <sz val="10"/>
      <name val="TH SarabunPSK"/>
      <family val="2"/>
    </font>
    <font>
      <b/>
      <sz val="16"/>
      <name val="Angsana New"/>
      <family val="1"/>
    </font>
    <font>
      <sz val="11"/>
      <color theme="1"/>
      <name val="Angsana New"/>
      <family val="1"/>
    </font>
    <font>
      <sz val="12"/>
      <color theme="1"/>
      <name val="Angsana New"/>
      <family val="1"/>
    </font>
    <font>
      <sz val="12"/>
      <color rgb="FFFF0000"/>
      <name val="Angsana New"/>
      <family val="1"/>
    </font>
    <font>
      <sz val="12"/>
      <color theme="0"/>
      <name val="Angsana New"/>
      <family val="1"/>
    </font>
    <font>
      <u/>
      <sz val="11"/>
      <color theme="1"/>
      <name val="Tahoma"/>
      <family val="2"/>
      <charset val="222"/>
      <scheme val="minor"/>
    </font>
    <font>
      <u/>
      <sz val="12"/>
      <name val="Angsana New"/>
      <family val="1"/>
    </font>
    <font>
      <sz val="8"/>
      <name val="Angsana New"/>
      <family val="1"/>
    </font>
    <font>
      <b/>
      <sz val="14"/>
      <name val="Angsana New"/>
      <family val="1"/>
    </font>
    <font>
      <sz val="48"/>
      <name val="Angsana New"/>
      <family val="1"/>
    </font>
    <font>
      <sz val="48"/>
      <color theme="1"/>
      <name val="Tahoma"/>
      <family val="2"/>
      <charset val="222"/>
      <scheme val="minor"/>
    </font>
    <font>
      <b/>
      <sz val="48"/>
      <name val="Angsana New"/>
      <family val="1"/>
    </font>
    <font>
      <sz val="72"/>
      <name val="Angsana New"/>
      <family val="1"/>
    </font>
    <font>
      <b/>
      <sz val="12"/>
      <color theme="1"/>
      <name val="Angsana New"/>
      <family val="1"/>
    </font>
    <font>
      <b/>
      <sz val="12"/>
      <color rgb="FF000000"/>
      <name val="Angsana New"/>
      <family val="1"/>
    </font>
    <font>
      <b/>
      <sz val="12"/>
      <name val="Angsana New"/>
      <family val="1"/>
    </font>
    <font>
      <u/>
      <sz val="14"/>
      <name val="TH SarabunPSK"/>
      <family val="2"/>
    </font>
    <font>
      <sz val="9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0" xfId="0" applyFont="1"/>
    <xf numFmtId="0" fontId="5" fillId="0" borderId="14" xfId="0" applyFont="1" applyBorder="1" applyAlignment="1">
      <alignment horizontal="left"/>
    </xf>
    <xf numFmtId="0" fontId="7" fillId="0" borderId="0" xfId="0" applyFont="1"/>
    <xf numFmtId="49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49" fontId="9" fillId="0" borderId="12" xfId="0" applyNumberFormat="1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9" fontId="5" fillId="0" borderId="14" xfId="0" applyNumberFormat="1" applyFont="1" applyBorder="1" applyAlignment="1">
      <alignment horizontal="left"/>
    </xf>
    <xf numFmtId="49" fontId="5" fillId="0" borderId="14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left"/>
    </xf>
    <xf numFmtId="0" fontId="8" fillId="0" borderId="12" xfId="0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right"/>
    </xf>
    <xf numFmtId="1" fontId="5" fillId="0" borderId="12" xfId="0" applyNumberFormat="1" applyFont="1" applyBorder="1" applyAlignment="1">
      <alignment horizontal="center"/>
    </xf>
    <xf numFmtId="49" fontId="14" fillId="0" borderId="12" xfId="0" applyNumberFormat="1" applyFont="1" applyBorder="1" applyAlignment="1">
      <alignment horizontal="left"/>
    </xf>
    <xf numFmtId="2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49" fontId="5" fillId="0" borderId="16" xfId="0" applyNumberFormat="1" applyFont="1" applyBorder="1" applyAlignment="1">
      <alignment horizontal="left"/>
    </xf>
    <xf numFmtId="49" fontId="5" fillId="0" borderId="1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5" fillId="0" borderId="22" xfId="0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49" fontId="5" fillId="0" borderId="9" xfId="0" applyNumberFormat="1" applyFont="1" applyBorder="1" applyAlignment="1">
      <alignment horizontal="left"/>
    </xf>
    <xf numFmtId="49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49" fontId="5" fillId="0" borderId="7" xfId="0" applyNumberFormat="1" applyFont="1" applyBorder="1" applyAlignment="1">
      <alignment horizontal="left"/>
    </xf>
    <xf numFmtId="0" fontId="5" fillId="0" borderId="24" xfId="0" applyFont="1" applyBorder="1" applyAlignment="1">
      <alignment horizontal="center"/>
    </xf>
    <xf numFmtId="49" fontId="5" fillId="0" borderId="8" xfId="0" applyNumberFormat="1" applyFont="1" applyBorder="1" applyAlignment="1">
      <alignment horizontal="left"/>
    </xf>
    <xf numFmtId="49" fontId="5" fillId="0" borderId="24" xfId="0" applyNumberFormat="1" applyFont="1" applyBorder="1" applyAlignment="1">
      <alignment horizontal="left"/>
    </xf>
    <xf numFmtId="0" fontId="2" fillId="0" borderId="10" xfId="0" applyFont="1" applyBorder="1"/>
    <xf numFmtId="0" fontId="2" fillId="0" borderId="9" xfId="0" applyFont="1" applyBorder="1"/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0" fillId="3" borderId="0" xfId="0" applyFill="1"/>
    <xf numFmtId="0" fontId="5" fillId="0" borderId="0" xfId="0" applyFont="1" applyAlignment="1">
      <alignment horizontal="center"/>
    </xf>
    <xf numFmtId="0" fontId="5" fillId="0" borderId="21" xfId="0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right"/>
    </xf>
    <xf numFmtId="0" fontId="14" fillId="0" borderId="13" xfId="0" applyFont="1" applyBorder="1" applyAlignment="1">
      <alignment horizontal="left"/>
    </xf>
    <xf numFmtId="0" fontId="5" fillId="0" borderId="27" xfId="0" applyFont="1" applyBorder="1" applyAlignment="1">
      <alignment horizontal="center"/>
    </xf>
    <xf numFmtId="0" fontId="2" fillId="0" borderId="8" xfId="0" applyFont="1" applyBorder="1"/>
    <xf numFmtId="0" fontId="5" fillId="0" borderId="8" xfId="0" applyFont="1" applyBorder="1" applyAlignment="1">
      <alignment horizontal="left"/>
    </xf>
    <xf numFmtId="49" fontId="15" fillId="3" borderId="9" xfId="0" applyNumberFormat="1" applyFont="1" applyFill="1" applyBorder="1" applyAlignment="1">
      <alignment horizontal="left"/>
    </xf>
    <xf numFmtId="0" fontId="8" fillId="0" borderId="14" xfId="0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6" fillId="0" borderId="18" xfId="0" applyFont="1" applyBorder="1"/>
    <xf numFmtId="0" fontId="17" fillId="0" borderId="13" xfId="0" applyFont="1" applyBorder="1" applyAlignment="1">
      <alignment horizontal="center"/>
    </xf>
    <xf numFmtId="49" fontId="17" fillId="0" borderId="13" xfId="0" applyNumberFormat="1" applyFont="1" applyBorder="1" applyAlignment="1">
      <alignment horizontal="center"/>
    </xf>
    <xf numFmtId="0" fontId="17" fillId="0" borderId="13" xfId="0" applyFont="1" applyBorder="1" applyAlignment="1">
      <alignment horizontal="left"/>
    </xf>
    <xf numFmtId="0" fontId="5" fillId="0" borderId="12" xfId="0" applyFont="1" applyBorder="1" applyAlignment="1"/>
    <xf numFmtId="0" fontId="5" fillId="0" borderId="14" xfId="0" applyFont="1" applyBorder="1" applyAlignment="1"/>
    <xf numFmtId="49" fontId="13" fillId="0" borderId="21" xfId="0" applyNumberFormat="1" applyFont="1" applyBorder="1" applyAlignment="1">
      <alignment horizontal="center"/>
    </xf>
    <xf numFmtId="0" fontId="0" fillId="0" borderId="7" xfId="0" applyBorder="1"/>
    <xf numFmtId="49" fontId="13" fillId="0" borderId="12" xfId="0" applyNumberFormat="1" applyFont="1" applyBorder="1" applyAlignment="1">
      <alignment horizontal="center"/>
    </xf>
    <xf numFmtId="49" fontId="13" fillId="0" borderId="14" xfId="0" applyNumberFormat="1" applyFont="1" applyBorder="1" applyAlignment="1">
      <alignment horizontal="center"/>
    </xf>
    <xf numFmtId="0" fontId="0" fillId="0" borderId="18" xfId="0" applyBorder="1"/>
    <xf numFmtId="49" fontId="5" fillId="0" borderId="27" xfId="0" applyNumberFormat="1" applyFont="1" applyBorder="1" applyAlignment="1">
      <alignment horizontal="center"/>
    </xf>
    <xf numFmtId="49" fontId="5" fillId="0" borderId="20" xfId="0" applyNumberFormat="1" applyFont="1" applyBorder="1" applyAlignment="1">
      <alignment horizontal="center"/>
    </xf>
    <xf numFmtId="49" fontId="5" fillId="0" borderId="28" xfId="0" applyNumberFormat="1" applyFont="1" applyBorder="1" applyAlignment="1">
      <alignment horizontal="center"/>
    </xf>
    <xf numFmtId="49" fontId="5" fillId="0" borderId="26" xfId="0" applyNumberFormat="1" applyFont="1" applyBorder="1" applyAlignment="1">
      <alignment horizontal="center"/>
    </xf>
    <xf numFmtId="49" fontId="5" fillId="0" borderId="21" xfId="0" applyNumberFormat="1" applyFont="1" applyBorder="1" applyAlignment="1">
      <alignment horizontal="center"/>
    </xf>
    <xf numFmtId="49" fontId="13" fillId="0" borderId="13" xfId="0" applyNumberFormat="1" applyFont="1" applyBorder="1" applyAlignment="1">
      <alignment horizontal="center"/>
    </xf>
    <xf numFmtId="49" fontId="17" fillId="0" borderId="13" xfId="0" applyNumberFormat="1" applyFont="1" applyBorder="1" applyAlignment="1">
      <alignment horizontal="left"/>
    </xf>
    <xf numFmtId="0" fontId="17" fillId="0" borderId="20" xfId="0" applyFont="1" applyBorder="1" applyAlignment="1">
      <alignment horizontal="center"/>
    </xf>
    <xf numFmtId="49" fontId="17" fillId="0" borderId="20" xfId="0" applyNumberFormat="1" applyFont="1" applyBorder="1" applyAlignment="1">
      <alignment horizontal="center"/>
    </xf>
    <xf numFmtId="0" fontId="0" fillId="0" borderId="26" xfId="0" applyBorder="1"/>
    <xf numFmtId="0" fontId="5" fillId="0" borderId="5" xfId="0" applyFont="1" applyBorder="1" applyAlignment="1">
      <alignment horizontal="center"/>
    </xf>
    <xf numFmtId="0" fontId="0" fillId="0" borderId="9" xfId="0" applyBorder="1"/>
    <xf numFmtId="49" fontId="5" fillId="0" borderId="8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5" fillId="0" borderId="18" xfId="0" applyNumberFormat="1" applyFont="1" applyBorder="1" applyAlignment="1">
      <alignment horizontal="center"/>
    </xf>
    <xf numFmtId="0" fontId="0" fillId="0" borderId="0" xfId="0" applyBorder="1"/>
    <xf numFmtId="0" fontId="2" fillId="0" borderId="7" xfId="0" applyFont="1" applyBorder="1"/>
    <xf numFmtId="0" fontId="18" fillId="0" borderId="12" xfId="0" applyFont="1" applyBorder="1" applyAlignment="1">
      <alignment horizontal="center"/>
    </xf>
    <xf numFmtId="0" fontId="0" fillId="0" borderId="12" xfId="0" applyBorder="1"/>
    <xf numFmtId="49" fontId="5" fillId="0" borderId="17" xfId="0" applyNumberFormat="1" applyFont="1" applyBorder="1" applyAlignment="1">
      <alignment horizontal="center"/>
    </xf>
    <xf numFmtId="43" fontId="5" fillId="0" borderId="12" xfId="1" applyFont="1" applyBorder="1" applyAlignment="1">
      <alignment horizontal="center"/>
    </xf>
    <xf numFmtId="49" fontId="5" fillId="0" borderId="27" xfId="0" applyNumberFormat="1" applyFont="1" applyBorder="1" applyAlignment="1">
      <alignment horizontal="center"/>
    </xf>
    <xf numFmtId="49" fontId="5" fillId="0" borderId="20" xfId="0" applyNumberFormat="1" applyFont="1" applyBorder="1" applyAlignment="1">
      <alignment horizontal="center"/>
    </xf>
    <xf numFmtId="49" fontId="5" fillId="0" borderId="27" xfId="0" applyNumberFormat="1" applyFont="1" applyBorder="1" applyAlignment="1">
      <alignment horizontal="center"/>
    </xf>
    <xf numFmtId="49" fontId="5" fillId="0" borderId="20" xfId="0" applyNumberFormat="1" applyFont="1" applyBorder="1" applyAlignment="1">
      <alignment horizontal="center"/>
    </xf>
    <xf numFmtId="49" fontId="14" fillId="0" borderId="14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49" fontId="5" fillId="0" borderId="20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5" fillId="0" borderId="29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0" fontId="5" fillId="0" borderId="13" xfId="0" applyFont="1" applyBorder="1" applyAlignment="1"/>
    <xf numFmtId="49" fontId="13" fillId="0" borderId="20" xfId="0" applyNumberFormat="1" applyFont="1" applyBorder="1" applyAlignment="1">
      <alignment horizontal="center"/>
    </xf>
    <xf numFmtId="49" fontId="5" fillId="0" borderId="24" xfId="0" applyNumberFormat="1" applyFont="1" applyBorder="1" applyAlignment="1">
      <alignment horizontal="center"/>
    </xf>
    <xf numFmtId="49" fontId="5" fillId="0" borderId="23" xfId="0" applyNumberFormat="1" applyFont="1" applyBorder="1" applyAlignment="1">
      <alignment horizontal="center"/>
    </xf>
    <xf numFmtId="49" fontId="5" fillId="0" borderId="25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49" fontId="13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13" fillId="3" borderId="14" xfId="0" applyFont="1" applyFill="1" applyBorder="1" applyAlignment="1">
      <alignment horizontal="center"/>
    </xf>
    <xf numFmtId="0" fontId="2" fillId="0" borderId="26" xfId="0" applyFont="1" applyBorder="1"/>
    <xf numFmtId="0" fontId="5" fillId="0" borderId="18" xfId="0" applyFont="1" applyBorder="1" applyAlignment="1">
      <alignment horizontal="center"/>
    </xf>
    <xf numFmtId="0" fontId="2" fillId="0" borderId="18" xfId="0" applyFont="1" applyBorder="1"/>
    <xf numFmtId="0" fontId="5" fillId="0" borderId="4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49" fontId="13" fillId="0" borderId="0" xfId="0" applyNumberFormat="1" applyFont="1" applyBorder="1" applyAlignment="1">
      <alignment horizontal="left"/>
    </xf>
    <xf numFmtId="43" fontId="0" fillId="0" borderId="0" xfId="1" applyFont="1" applyBorder="1"/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3" fontId="2" fillId="0" borderId="0" xfId="1" applyFont="1" applyBorder="1"/>
    <xf numFmtId="0" fontId="5" fillId="0" borderId="0" xfId="0" applyFont="1" applyBorder="1" applyAlignment="1"/>
    <xf numFmtId="2" fontId="5" fillId="0" borderId="0" xfId="0" applyNumberFormat="1" applyFont="1" applyBorder="1" applyAlignment="1">
      <alignment horizontal="center"/>
    </xf>
    <xf numFmtId="49" fontId="5" fillId="0" borderId="27" xfId="0" applyNumberFormat="1" applyFont="1" applyBorder="1" applyAlignment="1">
      <alignment horizontal="center"/>
    </xf>
    <xf numFmtId="49" fontId="5" fillId="0" borderId="2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5" fillId="0" borderId="0" xfId="0" applyFont="1"/>
    <xf numFmtId="0" fontId="4" fillId="0" borderId="16" xfId="0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5" fillId="0" borderId="27" xfId="0" applyNumberFormat="1" applyFont="1" applyBorder="1" applyAlignment="1">
      <alignment horizontal="center"/>
    </xf>
    <xf numFmtId="49" fontId="5" fillId="0" borderId="2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11" fillId="0" borderId="0" xfId="0" applyFont="1" applyAlignment="1">
      <alignment horizontal="center"/>
    </xf>
    <xf numFmtId="49" fontId="5" fillId="0" borderId="27" xfId="0" applyNumberFormat="1" applyFont="1" applyBorder="1" applyAlignment="1">
      <alignment horizontal="center"/>
    </xf>
    <xf numFmtId="49" fontId="5" fillId="0" borderId="20" xfId="0" applyNumberFormat="1" applyFont="1" applyBorder="1" applyAlignment="1">
      <alignment horizontal="center"/>
    </xf>
    <xf numFmtId="49" fontId="5" fillId="0" borderId="26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14" fillId="0" borderId="16" xfId="0" applyNumberFormat="1" applyFont="1" applyBorder="1" applyAlignment="1">
      <alignment horizontal="left"/>
    </xf>
    <xf numFmtId="49" fontId="5" fillId="0" borderId="7" xfId="0" applyNumberFormat="1" applyFont="1" applyBorder="1" applyAlignment="1">
      <alignment horizontal="right"/>
    </xf>
    <xf numFmtId="0" fontId="5" fillId="0" borderId="32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49" fontId="14" fillId="0" borderId="4" xfId="0" applyNumberFormat="1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49" fontId="12" fillId="0" borderId="26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49" fontId="20" fillId="0" borderId="0" xfId="0" applyNumberFormat="1" applyFont="1" applyBorder="1" applyAlignment="1">
      <alignment horizontal="center"/>
    </xf>
    <xf numFmtId="0" fontId="21" fillId="0" borderId="0" xfId="0" applyFont="1"/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wrapText="1"/>
    </xf>
    <xf numFmtId="0" fontId="5" fillId="2" borderId="3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left"/>
    </xf>
    <xf numFmtId="0" fontId="5" fillId="4" borderId="4" xfId="0" applyFont="1" applyFill="1" applyBorder="1" applyAlignment="1"/>
    <xf numFmtId="0" fontId="5" fillId="2" borderId="7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/>
    </xf>
    <xf numFmtId="0" fontId="5" fillId="4" borderId="31" xfId="0" applyFont="1" applyFill="1" applyBorder="1" applyAlignment="1">
      <alignment horizontal="center"/>
    </xf>
    <xf numFmtId="0" fontId="5" fillId="2" borderId="8" xfId="0" applyFont="1" applyFill="1" applyBorder="1" applyAlignment="1">
      <alignment wrapText="1"/>
    </xf>
    <xf numFmtId="0" fontId="5" fillId="2" borderId="15" xfId="0" applyFont="1" applyFill="1" applyBorder="1" applyAlignment="1">
      <alignment wrapText="1"/>
    </xf>
    <xf numFmtId="0" fontId="2" fillId="0" borderId="4" xfId="0" applyFont="1" applyBorder="1"/>
    <xf numFmtId="0" fontId="4" fillId="0" borderId="7" xfId="0" applyFont="1" applyBorder="1"/>
    <xf numFmtId="0" fontId="3" fillId="0" borderId="7" xfId="0" applyFont="1" applyBorder="1"/>
    <xf numFmtId="0" fontId="0" fillId="4" borderId="3" xfId="0" applyFill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3" fillId="0" borderId="0" xfId="0" applyFo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/>
    </xf>
    <xf numFmtId="187" fontId="5" fillId="0" borderId="14" xfId="0" applyNumberFormat="1" applyFont="1" applyBorder="1" applyAlignment="1">
      <alignment horizontal="center"/>
    </xf>
    <xf numFmtId="187" fontId="5" fillId="0" borderId="14" xfId="1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7" xfId="0" applyFont="1" applyFill="1" applyBorder="1" applyAlignment="1"/>
    <xf numFmtId="0" fontId="5" fillId="4" borderId="7" xfId="0" applyFont="1" applyFill="1" applyBorder="1" applyAlignment="1">
      <alignment horizontal="left"/>
    </xf>
    <xf numFmtId="2" fontId="13" fillId="0" borderId="29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wrapText="1"/>
    </xf>
    <xf numFmtId="0" fontId="5" fillId="0" borderId="7" xfId="0" applyFont="1" applyBorder="1"/>
    <xf numFmtId="187" fontId="5" fillId="0" borderId="12" xfId="1" applyNumberFormat="1" applyFont="1" applyBorder="1" applyAlignment="1">
      <alignment horizontal="center"/>
    </xf>
    <xf numFmtId="187" fontId="5" fillId="0" borderId="16" xfId="1" applyNumberFormat="1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1" fontId="13" fillId="0" borderId="29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4" borderId="0" xfId="0" applyFill="1"/>
    <xf numFmtId="0" fontId="13" fillId="3" borderId="27" xfId="0" applyFont="1" applyFill="1" applyBorder="1" applyAlignment="1">
      <alignment horizontal="center"/>
    </xf>
    <xf numFmtId="3" fontId="5" fillId="0" borderId="20" xfId="0" applyNumberFormat="1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0" fillId="0" borderId="4" xfId="0" applyFont="1" applyBorder="1"/>
    <xf numFmtId="0" fontId="10" fillId="0" borderId="7" xfId="0" applyFont="1" applyBorder="1"/>
    <xf numFmtId="0" fontId="10" fillId="0" borderId="9" xfId="0" applyFont="1" applyBorder="1"/>
    <xf numFmtId="0" fontId="10" fillId="0" borderId="10" xfId="0" applyFont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0" fillId="0" borderId="4" xfId="0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/>
    </xf>
    <xf numFmtId="49" fontId="5" fillId="0" borderId="27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2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43" fontId="2" fillId="0" borderId="9" xfId="1" applyFont="1" applyBorder="1"/>
    <xf numFmtId="0" fontId="8" fillId="0" borderId="13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7" fillId="0" borderId="2" xfId="0" applyFont="1" applyBorder="1"/>
    <xf numFmtId="0" fontId="27" fillId="0" borderId="9" xfId="0" applyFont="1" applyBorder="1"/>
    <xf numFmtId="0" fontId="11" fillId="0" borderId="18" xfId="0" applyFont="1" applyBorder="1" applyAlignment="1">
      <alignment horizontal="left"/>
    </xf>
    <xf numFmtId="0" fontId="0" fillId="0" borderId="31" xfId="0" applyBorder="1"/>
    <xf numFmtId="0" fontId="0" fillId="0" borderId="8" xfId="0" applyBorder="1"/>
    <xf numFmtId="0" fontId="0" fillId="0" borderId="15" xfId="0" applyBorder="1"/>
    <xf numFmtId="0" fontId="0" fillId="0" borderId="10" xfId="0" applyBorder="1"/>
    <xf numFmtId="0" fontId="0" fillId="0" borderId="17" xfId="0" applyBorder="1"/>
    <xf numFmtId="43" fontId="0" fillId="0" borderId="8" xfId="1" applyFont="1" applyBorder="1"/>
    <xf numFmtId="43" fontId="0" fillId="0" borderId="10" xfId="1" applyFont="1" applyBorder="1"/>
    <xf numFmtId="49" fontId="14" fillId="0" borderId="13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5" fillId="3" borderId="33" xfId="0" applyFont="1" applyFill="1" applyBorder="1" applyAlignment="1">
      <alignment horizontal="center" vertical="center"/>
    </xf>
    <xf numFmtId="0" fontId="0" fillId="4" borderId="4" xfId="0" applyFill="1" applyBorder="1"/>
    <xf numFmtId="0" fontId="2" fillId="0" borderId="15" xfId="0" applyFont="1" applyBorder="1"/>
    <xf numFmtId="0" fontId="0" fillId="4" borderId="7" xfId="0" applyFill="1" applyBorder="1"/>
    <xf numFmtId="49" fontId="5" fillId="0" borderId="4" xfId="0" applyNumberFormat="1" applyFont="1" applyBorder="1" applyAlignment="1">
      <alignment horizontal="center"/>
    </xf>
    <xf numFmtId="49" fontId="5" fillId="0" borderId="31" xfId="0" applyNumberFormat="1" applyFont="1" applyBorder="1" applyAlignment="1">
      <alignment horizontal="center"/>
    </xf>
    <xf numFmtId="187" fontId="5" fillId="0" borderId="7" xfId="0" applyNumberFormat="1" applyFont="1" applyBorder="1"/>
    <xf numFmtId="0" fontId="10" fillId="0" borderId="0" xfId="0" applyFont="1" applyBorder="1"/>
    <xf numFmtId="49" fontId="5" fillId="0" borderId="11" xfId="0" applyNumberFormat="1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49" fontId="5" fillId="0" borderId="4" xfId="0" applyNumberFormat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0" fillId="0" borderId="6" xfId="0" applyBorder="1"/>
    <xf numFmtId="0" fontId="5" fillId="0" borderId="4" xfId="0" applyFont="1" applyBorder="1" applyAlignment="1">
      <alignment horizontal="left"/>
    </xf>
    <xf numFmtId="0" fontId="5" fillId="0" borderId="5" xfId="0" applyFont="1" applyBorder="1"/>
    <xf numFmtId="0" fontId="5" fillId="0" borderId="4" xfId="0" applyFont="1" applyBorder="1"/>
    <xf numFmtId="187" fontId="5" fillId="0" borderId="5" xfId="0" applyNumberFormat="1" applyFont="1" applyBorder="1"/>
    <xf numFmtId="187" fontId="5" fillId="0" borderId="4" xfId="0" applyNumberFormat="1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5" fillId="0" borderId="8" xfId="0" applyNumberFormat="1" applyFont="1" applyBorder="1"/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9" fillId="2" borderId="7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187" fontId="5" fillId="0" borderId="7" xfId="0" applyNumberFormat="1" applyFont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87" fontId="5" fillId="0" borderId="13" xfId="1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87" fontId="5" fillId="0" borderId="10" xfId="0" applyNumberFormat="1" applyFont="1" applyBorder="1"/>
    <xf numFmtId="187" fontId="5" fillId="0" borderId="9" xfId="0" applyNumberFormat="1" applyFont="1" applyBorder="1"/>
    <xf numFmtId="187" fontId="5" fillId="0" borderId="9" xfId="0" applyNumberFormat="1" applyFont="1" applyBorder="1" applyAlignment="1">
      <alignment horizontal="center"/>
    </xf>
    <xf numFmtId="187" fontId="5" fillId="0" borderId="7" xfId="1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2" fillId="0" borderId="5" xfId="0" applyFont="1" applyBorder="1"/>
    <xf numFmtId="187" fontId="5" fillId="0" borderId="8" xfId="0" applyNumberFormat="1" applyFont="1" applyBorder="1" applyAlignment="1">
      <alignment horizontal="center"/>
    </xf>
    <xf numFmtId="43" fontId="5" fillId="0" borderId="9" xfId="1" applyFont="1" applyBorder="1"/>
    <xf numFmtId="43" fontId="5" fillId="0" borderId="7" xfId="1" applyFont="1" applyBorder="1"/>
    <xf numFmtId="187" fontId="5" fillId="0" borderId="9" xfId="1" applyNumberFormat="1" applyFont="1" applyBorder="1" applyAlignment="1">
      <alignment horizontal="center" vertical="center"/>
    </xf>
    <xf numFmtId="187" fontId="2" fillId="0" borderId="4" xfId="1" applyNumberFormat="1" applyFont="1" applyBorder="1" applyAlignment="1">
      <alignment horizontal="center" vertical="center"/>
    </xf>
    <xf numFmtId="187" fontId="5" fillId="0" borderId="4" xfId="1" applyNumberFormat="1" applyFont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2" fillId="0" borderId="4" xfId="1" applyNumberFormat="1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13" fillId="0" borderId="7" xfId="0" applyFont="1" applyBorder="1"/>
    <xf numFmtId="0" fontId="13" fillId="0" borderId="9" xfId="0" applyFont="1" applyBorder="1"/>
    <xf numFmtId="0" fontId="13" fillId="0" borderId="4" xfId="0" applyFont="1" applyBorder="1"/>
    <xf numFmtId="0" fontId="0" fillId="4" borderId="0" xfId="0" applyFill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43" fontId="2" fillId="0" borderId="0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2" fillId="0" borderId="0" xfId="1" applyFont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3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188" fontId="5" fillId="0" borderId="1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3" fillId="0" borderId="0" xfId="0" applyFont="1" applyBorder="1"/>
    <xf numFmtId="0" fontId="25" fillId="0" borderId="0" xfId="0" applyFont="1" applyBorder="1" applyAlignment="1">
      <alignment vertical="center"/>
    </xf>
    <xf numFmtId="0" fontId="0" fillId="4" borderId="2" xfId="0" applyFill="1" applyBorder="1"/>
    <xf numFmtId="0" fontId="9" fillId="4" borderId="4" xfId="0" applyFont="1" applyFill="1" applyBorder="1" applyAlignment="1"/>
    <xf numFmtId="49" fontId="5" fillId="0" borderId="25" xfId="0" applyNumberFormat="1" applyFont="1" applyBorder="1" applyAlignment="1">
      <alignment horizontal="center"/>
    </xf>
    <xf numFmtId="0" fontId="2" fillId="0" borderId="2" xfId="0" applyFont="1" applyBorder="1"/>
    <xf numFmtId="0" fontId="13" fillId="4" borderId="2" xfId="0" applyFont="1" applyFill="1" applyBorder="1" applyAlignment="1">
      <alignment horizontal="center"/>
    </xf>
    <xf numFmtId="187" fontId="5" fillId="0" borderId="25" xfId="1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87" fontId="5" fillId="0" borderId="0" xfId="1" applyNumberFormat="1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/>
    </xf>
    <xf numFmtId="49" fontId="5" fillId="0" borderId="28" xfId="0" applyNumberFormat="1" applyFont="1" applyBorder="1" applyAlignment="1">
      <alignment horizontal="center"/>
    </xf>
    <xf numFmtId="49" fontId="5" fillId="0" borderId="29" xfId="0" applyNumberFormat="1" applyFont="1" applyBorder="1" applyAlignment="1">
      <alignment horizontal="center"/>
    </xf>
    <xf numFmtId="49" fontId="5" fillId="0" borderId="24" xfId="0" applyNumberFormat="1" applyFont="1" applyBorder="1" applyAlignment="1">
      <alignment horizontal="center"/>
    </xf>
    <xf numFmtId="49" fontId="5" fillId="0" borderId="23" xfId="0" applyNumberFormat="1" applyFont="1" applyBorder="1" applyAlignment="1">
      <alignment horizontal="center"/>
    </xf>
    <xf numFmtId="49" fontId="5" fillId="0" borderId="25" xfId="0" applyNumberFormat="1" applyFont="1" applyBorder="1" applyAlignment="1">
      <alignment horizontal="center"/>
    </xf>
    <xf numFmtId="49" fontId="5" fillId="0" borderId="20" xfId="0" applyNumberFormat="1" applyFont="1" applyBorder="1" applyAlignment="1">
      <alignment horizontal="center"/>
    </xf>
    <xf numFmtId="49" fontId="5" fillId="0" borderId="26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47625</xdr:colOff>
      <xdr:row>13</xdr:row>
      <xdr:rowOff>152400</xdr:rowOff>
    </xdr:from>
    <xdr:to>
      <xdr:col>23</xdr:col>
      <xdr:colOff>304801</xdr:colOff>
      <xdr:row>15</xdr:row>
      <xdr:rowOff>171450</xdr:rowOff>
    </xdr:to>
    <xdr:sp macro="" textlink="">
      <xdr:nvSpPr>
        <xdr:cNvPr id="2" name="วงเล็บปีกกาขวา 1"/>
        <xdr:cNvSpPr/>
      </xdr:nvSpPr>
      <xdr:spPr>
        <a:xfrm>
          <a:off x="10353675" y="3838575"/>
          <a:ext cx="257176" cy="5905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57150</xdr:colOff>
      <xdr:row>18</xdr:row>
      <xdr:rowOff>161925</xdr:rowOff>
    </xdr:from>
    <xdr:to>
      <xdr:col>23</xdr:col>
      <xdr:colOff>314326</xdr:colOff>
      <xdr:row>20</xdr:row>
      <xdr:rowOff>180975</xdr:rowOff>
    </xdr:to>
    <xdr:sp macro="" textlink="">
      <xdr:nvSpPr>
        <xdr:cNvPr id="4" name="วงเล็บปีกกาขวา 3"/>
        <xdr:cNvSpPr/>
      </xdr:nvSpPr>
      <xdr:spPr>
        <a:xfrm>
          <a:off x="10363200" y="5086350"/>
          <a:ext cx="257176" cy="5905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38100</xdr:colOff>
      <xdr:row>47</xdr:row>
      <xdr:rowOff>152400</xdr:rowOff>
    </xdr:from>
    <xdr:to>
      <xdr:col>23</xdr:col>
      <xdr:colOff>295276</xdr:colOff>
      <xdr:row>49</xdr:row>
      <xdr:rowOff>171450</xdr:rowOff>
    </xdr:to>
    <xdr:sp macro="" textlink="">
      <xdr:nvSpPr>
        <xdr:cNvPr id="5" name="วงเล็บปีกกาขวา 4"/>
        <xdr:cNvSpPr/>
      </xdr:nvSpPr>
      <xdr:spPr>
        <a:xfrm>
          <a:off x="10344150" y="12249150"/>
          <a:ext cx="257176" cy="5905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0</xdr:colOff>
      <xdr:row>64</xdr:row>
      <xdr:rowOff>85725</xdr:rowOff>
    </xdr:from>
    <xdr:to>
      <xdr:col>23</xdr:col>
      <xdr:colOff>257176</xdr:colOff>
      <xdr:row>66</xdr:row>
      <xdr:rowOff>104775</xdr:rowOff>
    </xdr:to>
    <xdr:sp macro="" textlink="">
      <xdr:nvSpPr>
        <xdr:cNvPr id="6" name="วงเล็บปีกกาขวา 5"/>
        <xdr:cNvSpPr/>
      </xdr:nvSpPr>
      <xdr:spPr>
        <a:xfrm>
          <a:off x="10306050" y="16573500"/>
          <a:ext cx="257176" cy="5905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47625</xdr:colOff>
      <xdr:row>72</xdr:row>
      <xdr:rowOff>104775</xdr:rowOff>
    </xdr:from>
    <xdr:to>
      <xdr:col>23</xdr:col>
      <xdr:colOff>304801</xdr:colOff>
      <xdr:row>74</xdr:row>
      <xdr:rowOff>123825</xdr:rowOff>
    </xdr:to>
    <xdr:sp macro="" textlink="">
      <xdr:nvSpPr>
        <xdr:cNvPr id="7" name="วงเล็บปีกกาขวา 6"/>
        <xdr:cNvSpPr/>
      </xdr:nvSpPr>
      <xdr:spPr>
        <a:xfrm>
          <a:off x="10353675" y="18726150"/>
          <a:ext cx="257176" cy="5905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19050</xdr:colOff>
      <xdr:row>75</xdr:row>
      <xdr:rowOff>85725</xdr:rowOff>
    </xdr:from>
    <xdr:to>
      <xdr:col>23</xdr:col>
      <xdr:colOff>276226</xdr:colOff>
      <xdr:row>77</xdr:row>
      <xdr:rowOff>104775</xdr:rowOff>
    </xdr:to>
    <xdr:sp macro="" textlink="">
      <xdr:nvSpPr>
        <xdr:cNvPr id="8" name="วงเล็บปีกกาขวา 7"/>
        <xdr:cNvSpPr/>
      </xdr:nvSpPr>
      <xdr:spPr>
        <a:xfrm>
          <a:off x="10325100" y="19469100"/>
          <a:ext cx="257176" cy="5905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95250</xdr:colOff>
      <xdr:row>220</xdr:row>
      <xdr:rowOff>57150</xdr:rowOff>
    </xdr:from>
    <xdr:to>
      <xdr:col>23</xdr:col>
      <xdr:colOff>352426</xdr:colOff>
      <xdr:row>222</xdr:row>
      <xdr:rowOff>190500</xdr:rowOff>
    </xdr:to>
    <xdr:sp macro="" textlink="">
      <xdr:nvSpPr>
        <xdr:cNvPr id="9" name="วงเล็บปีกกาขวา 8"/>
        <xdr:cNvSpPr/>
      </xdr:nvSpPr>
      <xdr:spPr>
        <a:xfrm>
          <a:off x="10401300" y="55302150"/>
          <a:ext cx="257176" cy="5905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28575</xdr:colOff>
      <xdr:row>225</xdr:row>
      <xdr:rowOff>161925</xdr:rowOff>
    </xdr:from>
    <xdr:to>
      <xdr:col>23</xdr:col>
      <xdr:colOff>285751</xdr:colOff>
      <xdr:row>228</xdr:row>
      <xdr:rowOff>66675</xdr:rowOff>
    </xdr:to>
    <xdr:sp macro="" textlink="">
      <xdr:nvSpPr>
        <xdr:cNvPr id="10" name="วงเล็บปีกกาขวา 9"/>
        <xdr:cNvSpPr/>
      </xdr:nvSpPr>
      <xdr:spPr>
        <a:xfrm>
          <a:off x="10334625" y="56549925"/>
          <a:ext cx="257176" cy="5905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0</xdr:colOff>
      <xdr:row>210</xdr:row>
      <xdr:rowOff>66674</xdr:rowOff>
    </xdr:from>
    <xdr:to>
      <xdr:col>23</xdr:col>
      <xdr:colOff>209550</xdr:colOff>
      <xdr:row>212</xdr:row>
      <xdr:rowOff>38099</xdr:rowOff>
    </xdr:to>
    <xdr:sp macro="" textlink="">
      <xdr:nvSpPr>
        <xdr:cNvPr id="11" name="วงเล็บปีกกาขวา 10"/>
        <xdr:cNvSpPr/>
      </xdr:nvSpPr>
      <xdr:spPr>
        <a:xfrm>
          <a:off x="10239375" y="53044724"/>
          <a:ext cx="209550" cy="5238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47625</xdr:colOff>
      <xdr:row>150</xdr:row>
      <xdr:rowOff>114300</xdr:rowOff>
    </xdr:from>
    <xdr:to>
      <xdr:col>23</xdr:col>
      <xdr:colOff>257175</xdr:colOff>
      <xdr:row>152</xdr:row>
      <xdr:rowOff>66675</xdr:rowOff>
    </xdr:to>
    <xdr:sp macro="" textlink="">
      <xdr:nvSpPr>
        <xdr:cNvPr id="13" name="วงเล็บปีกกาขวา 12"/>
        <xdr:cNvSpPr/>
      </xdr:nvSpPr>
      <xdr:spPr>
        <a:xfrm>
          <a:off x="10287000" y="38366700"/>
          <a:ext cx="209550" cy="5238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66675</xdr:colOff>
      <xdr:row>255</xdr:row>
      <xdr:rowOff>76200</xdr:rowOff>
    </xdr:from>
    <xdr:to>
      <xdr:col>23</xdr:col>
      <xdr:colOff>304799</xdr:colOff>
      <xdr:row>257</xdr:row>
      <xdr:rowOff>95250</xdr:rowOff>
    </xdr:to>
    <xdr:sp macro="" textlink="">
      <xdr:nvSpPr>
        <xdr:cNvPr id="14" name="วงเล็บปีกกาขวา 13"/>
        <xdr:cNvSpPr/>
      </xdr:nvSpPr>
      <xdr:spPr>
        <a:xfrm>
          <a:off x="10306050" y="63474600"/>
          <a:ext cx="238124" cy="4762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0</xdr:colOff>
      <xdr:row>306</xdr:row>
      <xdr:rowOff>0</xdr:rowOff>
    </xdr:from>
    <xdr:to>
      <xdr:col>23</xdr:col>
      <xdr:colOff>238124</xdr:colOff>
      <xdr:row>307</xdr:row>
      <xdr:rowOff>200025</xdr:rowOff>
    </xdr:to>
    <xdr:sp macro="" textlink="">
      <xdr:nvSpPr>
        <xdr:cNvPr id="17" name="วงเล็บปีกกาขวา 16"/>
        <xdr:cNvSpPr/>
      </xdr:nvSpPr>
      <xdr:spPr>
        <a:xfrm>
          <a:off x="10277475" y="76161900"/>
          <a:ext cx="238124" cy="4762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0</xdr:colOff>
      <xdr:row>369</xdr:row>
      <xdr:rowOff>0</xdr:rowOff>
    </xdr:from>
    <xdr:to>
      <xdr:col>23</xdr:col>
      <xdr:colOff>238124</xdr:colOff>
      <xdr:row>371</xdr:row>
      <xdr:rowOff>19050</xdr:rowOff>
    </xdr:to>
    <xdr:sp macro="" textlink="">
      <xdr:nvSpPr>
        <xdr:cNvPr id="15" name="วงเล็บปีกกาขวา 14"/>
        <xdr:cNvSpPr/>
      </xdr:nvSpPr>
      <xdr:spPr>
        <a:xfrm>
          <a:off x="10277475" y="91744800"/>
          <a:ext cx="238124" cy="4762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38100</xdr:colOff>
      <xdr:row>373</xdr:row>
      <xdr:rowOff>38100</xdr:rowOff>
    </xdr:from>
    <xdr:to>
      <xdr:col>23</xdr:col>
      <xdr:colOff>276224</xdr:colOff>
      <xdr:row>375</xdr:row>
      <xdr:rowOff>57150</xdr:rowOff>
    </xdr:to>
    <xdr:sp macro="" textlink="">
      <xdr:nvSpPr>
        <xdr:cNvPr id="16" name="วงเล็บปีกกาขวา 15"/>
        <xdr:cNvSpPr/>
      </xdr:nvSpPr>
      <xdr:spPr>
        <a:xfrm>
          <a:off x="10315575" y="92735400"/>
          <a:ext cx="238124" cy="4762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552449</xdr:colOff>
      <xdr:row>389</xdr:row>
      <xdr:rowOff>133350</xdr:rowOff>
    </xdr:from>
    <xdr:to>
      <xdr:col>23</xdr:col>
      <xdr:colOff>314324</xdr:colOff>
      <xdr:row>392</xdr:row>
      <xdr:rowOff>142875</xdr:rowOff>
    </xdr:to>
    <xdr:sp macro="" textlink="">
      <xdr:nvSpPr>
        <xdr:cNvPr id="19" name="วงเล็บปีกกาขวา 18"/>
        <xdr:cNvSpPr/>
      </xdr:nvSpPr>
      <xdr:spPr>
        <a:xfrm>
          <a:off x="10277474" y="97545525"/>
          <a:ext cx="314325" cy="8382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95250</xdr:colOff>
      <xdr:row>402</xdr:row>
      <xdr:rowOff>57150</xdr:rowOff>
    </xdr:from>
    <xdr:to>
      <xdr:col>23</xdr:col>
      <xdr:colOff>314325</xdr:colOff>
      <xdr:row>404</xdr:row>
      <xdr:rowOff>190500</xdr:rowOff>
    </xdr:to>
    <xdr:sp macro="" textlink="">
      <xdr:nvSpPr>
        <xdr:cNvPr id="18" name="วงเล็บปีกกาขวา 17"/>
        <xdr:cNvSpPr/>
      </xdr:nvSpPr>
      <xdr:spPr>
        <a:xfrm>
          <a:off x="10372725" y="100869750"/>
          <a:ext cx="219075" cy="5905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0</xdr:colOff>
      <xdr:row>406</xdr:row>
      <xdr:rowOff>219075</xdr:rowOff>
    </xdr:from>
    <xdr:to>
      <xdr:col>23</xdr:col>
      <xdr:colOff>247649</xdr:colOff>
      <xdr:row>409</xdr:row>
      <xdr:rowOff>47626</xdr:rowOff>
    </xdr:to>
    <xdr:sp macro="" textlink="">
      <xdr:nvSpPr>
        <xdr:cNvPr id="20" name="วงเล็บปีกกาขวา 19"/>
        <xdr:cNvSpPr/>
      </xdr:nvSpPr>
      <xdr:spPr>
        <a:xfrm>
          <a:off x="10277475" y="101946075"/>
          <a:ext cx="247649" cy="51435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0</xdr:colOff>
      <xdr:row>429</xdr:row>
      <xdr:rowOff>0</xdr:rowOff>
    </xdr:from>
    <xdr:to>
      <xdr:col>23</xdr:col>
      <xdr:colOff>247649</xdr:colOff>
      <xdr:row>431</xdr:row>
      <xdr:rowOff>9526</xdr:rowOff>
    </xdr:to>
    <xdr:sp macro="" textlink="">
      <xdr:nvSpPr>
        <xdr:cNvPr id="22" name="วงเล็บปีกกาขวา 21"/>
        <xdr:cNvSpPr/>
      </xdr:nvSpPr>
      <xdr:spPr>
        <a:xfrm>
          <a:off x="10277475" y="107803950"/>
          <a:ext cx="247649" cy="51435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47625</xdr:colOff>
      <xdr:row>161</xdr:row>
      <xdr:rowOff>57150</xdr:rowOff>
    </xdr:from>
    <xdr:to>
      <xdr:col>23</xdr:col>
      <xdr:colOff>285749</xdr:colOff>
      <xdr:row>162</xdr:row>
      <xdr:rowOff>247650</xdr:rowOff>
    </xdr:to>
    <xdr:sp macro="" textlink="">
      <xdr:nvSpPr>
        <xdr:cNvPr id="2" name="วงเล็บปีกกาขวา 1"/>
        <xdr:cNvSpPr/>
      </xdr:nvSpPr>
      <xdr:spPr>
        <a:xfrm>
          <a:off x="10086975" y="47253525"/>
          <a:ext cx="238124" cy="4762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19050</xdr:colOff>
      <xdr:row>183</xdr:row>
      <xdr:rowOff>76200</xdr:rowOff>
    </xdr:from>
    <xdr:to>
      <xdr:col>23</xdr:col>
      <xdr:colOff>257174</xdr:colOff>
      <xdr:row>185</xdr:row>
      <xdr:rowOff>0</xdr:rowOff>
    </xdr:to>
    <xdr:sp macro="" textlink="">
      <xdr:nvSpPr>
        <xdr:cNvPr id="4" name="วงเล็บปีกกาขวา 3"/>
        <xdr:cNvSpPr/>
      </xdr:nvSpPr>
      <xdr:spPr>
        <a:xfrm>
          <a:off x="10058400" y="53120925"/>
          <a:ext cx="238124" cy="4762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47626</xdr:colOff>
      <xdr:row>193</xdr:row>
      <xdr:rowOff>104774</xdr:rowOff>
    </xdr:from>
    <xdr:to>
      <xdr:col>23</xdr:col>
      <xdr:colOff>295274</xdr:colOff>
      <xdr:row>195</xdr:row>
      <xdr:rowOff>228599</xdr:rowOff>
    </xdr:to>
    <xdr:sp macro="" textlink="">
      <xdr:nvSpPr>
        <xdr:cNvPr id="6" name="วงเล็บปีกกาขวา 5"/>
        <xdr:cNvSpPr/>
      </xdr:nvSpPr>
      <xdr:spPr>
        <a:xfrm>
          <a:off x="10086976" y="55445024"/>
          <a:ext cx="247648" cy="6762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47624</xdr:colOff>
      <xdr:row>198</xdr:row>
      <xdr:rowOff>1</xdr:rowOff>
    </xdr:from>
    <xdr:to>
      <xdr:col>23</xdr:col>
      <xdr:colOff>247647</xdr:colOff>
      <xdr:row>200</xdr:row>
      <xdr:rowOff>19051</xdr:rowOff>
    </xdr:to>
    <xdr:sp macro="" textlink="">
      <xdr:nvSpPr>
        <xdr:cNvPr id="7" name="วงเล็บปีกกาขวา 6"/>
        <xdr:cNvSpPr/>
      </xdr:nvSpPr>
      <xdr:spPr>
        <a:xfrm>
          <a:off x="10086974" y="56597551"/>
          <a:ext cx="200023" cy="5715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66675</xdr:colOff>
      <xdr:row>239</xdr:row>
      <xdr:rowOff>161925</xdr:rowOff>
    </xdr:from>
    <xdr:to>
      <xdr:col>23</xdr:col>
      <xdr:colOff>361950</xdr:colOff>
      <xdr:row>244</xdr:row>
      <xdr:rowOff>190500</xdr:rowOff>
    </xdr:to>
    <xdr:sp macro="" textlink="">
      <xdr:nvSpPr>
        <xdr:cNvPr id="8" name="วงเล็บปีกกาขวา 7"/>
        <xdr:cNvSpPr/>
      </xdr:nvSpPr>
      <xdr:spPr>
        <a:xfrm>
          <a:off x="10106025" y="68341875"/>
          <a:ext cx="295275" cy="14097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57150</xdr:colOff>
      <xdr:row>246</xdr:row>
      <xdr:rowOff>152399</xdr:rowOff>
    </xdr:from>
    <xdr:to>
      <xdr:col>23</xdr:col>
      <xdr:colOff>352425</xdr:colOff>
      <xdr:row>252</xdr:row>
      <xdr:rowOff>142874</xdr:rowOff>
    </xdr:to>
    <xdr:sp macro="" textlink="">
      <xdr:nvSpPr>
        <xdr:cNvPr id="9" name="วงเล็บปีกกาขวา 8"/>
        <xdr:cNvSpPr/>
      </xdr:nvSpPr>
      <xdr:spPr>
        <a:xfrm>
          <a:off x="10096500" y="70199249"/>
          <a:ext cx="295275" cy="164782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66676</xdr:colOff>
      <xdr:row>298</xdr:row>
      <xdr:rowOff>85725</xdr:rowOff>
    </xdr:from>
    <xdr:to>
      <xdr:col>23</xdr:col>
      <xdr:colOff>247650</xdr:colOff>
      <xdr:row>299</xdr:row>
      <xdr:rowOff>209550</xdr:rowOff>
    </xdr:to>
    <xdr:sp macro="" textlink="">
      <xdr:nvSpPr>
        <xdr:cNvPr id="10" name="วงเล็บปีกกาขวา 9"/>
        <xdr:cNvSpPr/>
      </xdr:nvSpPr>
      <xdr:spPr>
        <a:xfrm>
          <a:off x="10106026" y="83448525"/>
          <a:ext cx="180974" cy="4000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561974</xdr:colOff>
      <xdr:row>320</xdr:row>
      <xdr:rowOff>123825</xdr:rowOff>
    </xdr:from>
    <xdr:to>
      <xdr:col>23</xdr:col>
      <xdr:colOff>400050</xdr:colOff>
      <xdr:row>325</xdr:row>
      <xdr:rowOff>104775</xdr:rowOff>
    </xdr:to>
    <xdr:sp macro="" textlink="">
      <xdr:nvSpPr>
        <xdr:cNvPr id="11" name="วงเล็บปีกกาขวา 10"/>
        <xdr:cNvSpPr/>
      </xdr:nvSpPr>
      <xdr:spPr>
        <a:xfrm>
          <a:off x="10067924" y="89944575"/>
          <a:ext cx="400051" cy="12477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561974</xdr:colOff>
      <xdr:row>405</xdr:row>
      <xdr:rowOff>133350</xdr:rowOff>
    </xdr:from>
    <xdr:to>
      <xdr:col>23</xdr:col>
      <xdr:colOff>333375</xdr:colOff>
      <xdr:row>407</xdr:row>
      <xdr:rowOff>171450</xdr:rowOff>
    </xdr:to>
    <xdr:sp macro="" textlink="">
      <xdr:nvSpPr>
        <xdr:cNvPr id="12" name="วงเล็บปีกกาขวา 11"/>
        <xdr:cNvSpPr/>
      </xdr:nvSpPr>
      <xdr:spPr>
        <a:xfrm>
          <a:off x="10067924" y="113518950"/>
          <a:ext cx="333376" cy="5905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47625</xdr:colOff>
      <xdr:row>12</xdr:row>
      <xdr:rowOff>142875</xdr:rowOff>
    </xdr:from>
    <xdr:to>
      <xdr:col>23</xdr:col>
      <xdr:colOff>342900</xdr:colOff>
      <xdr:row>15</xdr:row>
      <xdr:rowOff>228600</xdr:rowOff>
    </xdr:to>
    <xdr:sp macro="" textlink="">
      <xdr:nvSpPr>
        <xdr:cNvPr id="2" name="วงเล็บปีกกาขวา 1"/>
        <xdr:cNvSpPr/>
      </xdr:nvSpPr>
      <xdr:spPr>
        <a:xfrm>
          <a:off x="9791700" y="3467100"/>
          <a:ext cx="295275" cy="9429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533400</xdr:colOff>
      <xdr:row>17</xdr:row>
      <xdr:rowOff>123826</xdr:rowOff>
    </xdr:from>
    <xdr:to>
      <xdr:col>23</xdr:col>
      <xdr:colOff>285750</xdr:colOff>
      <xdr:row>18</xdr:row>
      <xdr:rowOff>219075</xdr:rowOff>
    </xdr:to>
    <xdr:sp macro="" textlink="">
      <xdr:nvSpPr>
        <xdr:cNvPr id="3" name="วงเล็บปีกกาขวา 2"/>
        <xdr:cNvSpPr/>
      </xdr:nvSpPr>
      <xdr:spPr>
        <a:xfrm>
          <a:off x="9734550" y="4762501"/>
          <a:ext cx="295275" cy="38099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0</xdr:colOff>
      <xdr:row>39</xdr:row>
      <xdr:rowOff>133349</xdr:rowOff>
    </xdr:from>
    <xdr:to>
      <xdr:col>23</xdr:col>
      <xdr:colOff>247650</xdr:colOff>
      <xdr:row>41</xdr:row>
      <xdr:rowOff>200024</xdr:rowOff>
    </xdr:to>
    <xdr:sp macro="" textlink="">
      <xdr:nvSpPr>
        <xdr:cNvPr id="5" name="วงเล็บปีกกาขวา 4"/>
        <xdr:cNvSpPr/>
      </xdr:nvSpPr>
      <xdr:spPr>
        <a:xfrm>
          <a:off x="9744075" y="10096499"/>
          <a:ext cx="247650" cy="6381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28576</xdr:colOff>
      <xdr:row>99</xdr:row>
      <xdr:rowOff>133350</xdr:rowOff>
    </xdr:from>
    <xdr:to>
      <xdr:col>23</xdr:col>
      <xdr:colOff>238126</xdr:colOff>
      <xdr:row>100</xdr:row>
      <xdr:rowOff>247650</xdr:rowOff>
    </xdr:to>
    <xdr:sp macro="" textlink="">
      <xdr:nvSpPr>
        <xdr:cNvPr id="6" name="วงเล็บปีกกาขวา 5"/>
        <xdr:cNvSpPr/>
      </xdr:nvSpPr>
      <xdr:spPr>
        <a:xfrm>
          <a:off x="9944101" y="26965275"/>
          <a:ext cx="209550" cy="4000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38100</xdr:colOff>
      <xdr:row>141</xdr:row>
      <xdr:rowOff>104774</xdr:rowOff>
    </xdr:from>
    <xdr:to>
      <xdr:col>23</xdr:col>
      <xdr:colOff>238125</xdr:colOff>
      <xdr:row>142</xdr:row>
      <xdr:rowOff>161925</xdr:rowOff>
    </xdr:to>
    <xdr:sp macro="" textlink="">
      <xdr:nvSpPr>
        <xdr:cNvPr id="7" name="วงเล็บปีกกาขวา 6"/>
        <xdr:cNvSpPr/>
      </xdr:nvSpPr>
      <xdr:spPr>
        <a:xfrm>
          <a:off x="9953625" y="38395274"/>
          <a:ext cx="200025" cy="3429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581024</xdr:colOff>
      <xdr:row>39</xdr:row>
      <xdr:rowOff>142874</xdr:rowOff>
    </xdr:from>
    <xdr:to>
      <xdr:col>23</xdr:col>
      <xdr:colOff>352424</xdr:colOff>
      <xdr:row>44</xdr:row>
      <xdr:rowOff>190499</xdr:rowOff>
    </xdr:to>
    <xdr:sp macro="" textlink="">
      <xdr:nvSpPr>
        <xdr:cNvPr id="3" name="วงเล็บปีกกาขวา 2"/>
        <xdr:cNvSpPr/>
      </xdr:nvSpPr>
      <xdr:spPr>
        <a:xfrm>
          <a:off x="9944099" y="10782299"/>
          <a:ext cx="352425" cy="14763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23</xdr:col>
      <xdr:colOff>19050</xdr:colOff>
      <xdr:row>76</xdr:row>
      <xdr:rowOff>142875</xdr:rowOff>
    </xdr:from>
    <xdr:to>
      <xdr:col>23</xdr:col>
      <xdr:colOff>219075</xdr:colOff>
      <xdr:row>77</xdr:row>
      <xdr:rowOff>200026</xdr:rowOff>
    </xdr:to>
    <xdr:sp macro="" textlink="">
      <xdr:nvSpPr>
        <xdr:cNvPr id="4" name="วงเล็บปีกกาขวา 3"/>
        <xdr:cNvSpPr/>
      </xdr:nvSpPr>
      <xdr:spPr>
        <a:xfrm>
          <a:off x="9963150" y="21183600"/>
          <a:ext cx="200025" cy="342901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47625</xdr:colOff>
      <xdr:row>17</xdr:row>
      <xdr:rowOff>123825</xdr:rowOff>
    </xdr:from>
    <xdr:to>
      <xdr:col>23</xdr:col>
      <xdr:colOff>342900</xdr:colOff>
      <xdr:row>21</xdr:row>
      <xdr:rowOff>152400</xdr:rowOff>
    </xdr:to>
    <xdr:sp macro="" textlink="">
      <xdr:nvSpPr>
        <xdr:cNvPr id="2" name="วงเล็บปีกกาขวา 1"/>
        <xdr:cNvSpPr/>
      </xdr:nvSpPr>
      <xdr:spPr>
        <a:xfrm>
          <a:off x="9753600" y="26174700"/>
          <a:ext cx="295275" cy="9429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11</xdr:row>
      <xdr:rowOff>152400</xdr:rowOff>
    </xdr:from>
    <xdr:to>
      <xdr:col>22</xdr:col>
      <xdr:colOff>304800</xdr:colOff>
      <xdr:row>14</xdr:row>
      <xdr:rowOff>190500</xdr:rowOff>
    </xdr:to>
    <xdr:sp macro="" textlink="">
      <xdr:nvSpPr>
        <xdr:cNvPr id="2" name="วงเล็บปีกกาขวา 1"/>
        <xdr:cNvSpPr/>
      </xdr:nvSpPr>
      <xdr:spPr>
        <a:xfrm>
          <a:off x="9572625" y="2905125"/>
          <a:ext cx="276225" cy="8953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38100</xdr:colOff>
      <xdr:row>19</xdr:row>
      <xdr:rowOff>161925</xdr:rowOff>
    </xdr:from>
    <xdr:to>
      <xdr:col>22</xdr:col>
      <xdr:colOff>314325</xdr:colOff>
      <xdr:row>22</xdr:row>
      <xdr:rowOff>200025</xdr:rowOff>
    </xdr:to>
    <xdr:sp macro="" textlink="">
      <xdr:nvSpPr>
        <xdr:cNvPr id="4" name="วงเล็บปีกกาขวา 3"/>
        <xdr:cNvSpPr/>
      </xdr:nvSpPr>
      <xdr:spPr>
        <a:xfrm>
          <a:off x="9582150" y="5114925"/>
          <a:ext cx="276225" cy="8953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0</xdr:colOff>
      <xdr:row>68</xdr:row>
      <xdr:rowOff>0</xdr:rowOff>
    </xdr:from>
    <xdr:to>
      <xdr:col>22</xdr:col>
      <xdr:colOff>523875</xdr:colOff>
      <xdr:row>76</xdr:row>
      <xdr:rowOff>171450</xdr:rowOff>
    </xdr:to>
    <xdr:sp macro="" textlink="">
      <xdr:nvSpPr>
        <xdr:cNvPr id="5" name="วงเล็บปีกกาขวา 4"/>
        <xdr:cNvSpPr/>
      </xdr:nvSpPr>
      <xdr:spPr>
        <a:xfrm>
          <a:off x="9629775" y="16478250"/>
          <a:ext cx="523875" cy="24574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19050</xdr:colOff>
      <xdr:row>103</xdr:row>
      <xdr:rowOff>123825</xdr:rowOff>
    </xdr:from>
    <xdr:to>
      <xdr:col>22</xdr:col>
      <xdr:colOff>266700</xdr:colOff>
      <xdr:row>104</xdr:row>
      <xdr:rowOff>209550</xdr:rowOff>
    </xdr:to>
    <xdr:sp macro="" textlink="">
      <xdr:nvSpPr>
        <xdr:cNvPr id="3" name="วงเล็บปีกกาขวา 2"/>
        <xdr:cNvSpPr/>
      </xdr:nvSpPr>
      <xdr:spPr>
        <a:xfrm>
          <a:off x="9648825" y="26469975"/>
          <a:ext cx="247650" cy="3714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21</xdr:col>
      <xdr:colOff>552449</xdr:colOff>
      <xdr:row>120</xdr:row>
      <xdr:rowOff>133350</xdr:rowOff>
    </xdr:from>
    <xdr:to>
      <xdr:col>22</xdr:col>
      <xdr:colOff>257174</xdr:colOff>
      <xdr:row>122</xdr:row>
      <xdr:rowOff>190500</xdr:rowOff>
    </xdr:to>
    <xdr:sp macro="" textlink="">
      <xdr:nvSpPr>
        <xdr:cNvPr id="6" name="วงเล็บปีกกาขวา 5"/>
        <xdr:cNvSpPr/>
      </xdr:nvSpPr>
      <xdr:spPr>
        <a:xfrm>
          <a:off x="9629774" y="31175325"/>
          <a:ext cx="257175" cy="6286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0</xdr:colOff>
      <xdr:row>125</xdr:row>
      <xdr:rowOff>152400</xdr:rowOff>
    </xdr:from>
    <xdr:to>
      <xdr:col>22</xdr:col>
      <xdr:colOff>171450</xdr:colOff>
      <xdr:row>126</xdr:row>
      <xdr:rowOff>247650</xdr:rowOff>
    </xdr:to>
    <xdr:sp macro="" textlink="">
      <xdr:nvSpPr>
        <xdr:cNvPr id="7" name="วงเล็บปีกกาขวา 6"/>
        <xdr:cNvSpPr/>
      </xdr:nvSpPr>
      <xdr:spPr>
        <a:xfrm>
          <a:off x="9629775" y="32575500"/>
          <a:ext cx="171450" cy="3810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0</xdr:colOff>
      <xdr:row>134</xdr:row>
      <xdr:rowOff>133350</xdr:rowOff>
    </xdr:from>
    <xdr:to>
      <xdr:col>22</xdr:col>
      <xdr:colOff>304800</xdr:colOff>
      <xdr:row>137</xdr:row>
      <xdr:rowOff>180974</xdr:rowOff>
    </xdr:to>
    <xdr:sp macro="" textlink="">
      <xdr:nvSpPr>
        <xdr:cNvPr id="8" name="วงเล็บปีกกาขวา 7"/>
        <xdr:cNvSpPr/>
      </xdr:nvSpPr>
      <xdr:spPr>
        <a:xfrm>
          <a:off x="9629775" y="34937700"/>
          <a:ext cx="304800" cy="904874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38100</xdr:colOff>
      <xdr:row>150</xdr:row>
      <xdr:rowOff>142875</xdr:rowOff>
    </xdr:from>
    <xdr:to>
      <xdr:col>22</xdr:col>
      <xdr:colOff>209550</xdr:colOff>
      <xdr:row>151</xdr:row>
      <xdr:rowOff>238125</xdr:rowOff>
    </xdr:to>
    <xdr:sp macro="" textlink="">
      <xdr:nvSpPr>
        <xdr:cNvPr id="9" name="วงเล็บปีกกาขวา 8"/>
        <xdr:cNvSpPr/>
      </xdr:nvSpPr>
      <xdr:spPr>
        <a:xfrm>
          <a:off x="9667875" y="39271575"/>
          <a:ext cx="171450" cy="3810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21</xdr:col>
      <xdr:colOff>552449</xdr:colOff>
      <xdr:row>154</xdr:row>
      <xdr:rowOff>161925</xdr:rowOff>
    </xdr:from>
    <xdr:to>
      <xdr:col>22</xdr:col>
      <xdr:colOff>390525</xdr:colOff>
      <xdr:row>161</xdr:row>
      <xdr:rowOff>171450</xdr:rowOff>
    </xdr:to>
    <xdr:sp macro="" textlink="">
      <xdr:nvSpPr>
        <xdr:cNvPr id="10" name="วงเล็บปีกกาขวา 9"/>
        <xdr:cNvSpPr/>
      </xdr:nvSpPr>
      <xdr:spPr>
        <a:xfrm>
          <a:off x="9629774" y="40328850"/>
          <a:ext cx="390526" cy="200977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21</xdr:col>
      <xdr:colOff>552449</xdr:colOff>
      <xdr:row>207</xdr:row>
      <xdr:rowOff>180975</xdr:rowOff>
    </xdr:from>
    <xdr:to>
      <xdr:col>22</xdr:col>
      <xdr:colOff>409574</xdr:colOff>
      <xdr:row>212</xdr:row>
      <xdr:rowOff>171450</xdr:rowOff>
    </xdr:to>
    <xdr:sp macro="" textlink="">
      <xdr:nvSpPr>
        <xdr:cNvPr id="11" name="วงเล็บปีกกาขวา 10"/>
        <xdr:cNvSpPr/>
      </xdr:nvSpPr>
      <xdr:spPr>
        <a:xfrm>
          <a:off x="9753599" y="54683025"/>
          <a:ext cx="409575" cy="141922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0</xdr:colOff>
      <xdr:row>227</xdr:row>
      <xdr:rowOff>142875</xdr:rowOff>
    </xdr:from>
    <xdr:to>
      <xdr:col>22</xdr:col>
      <xdr:colOff>466725</xdr:colOff>
      <xdr:row>231</xdr:row>
      <xdr:rowOff>161925</xdr:rowOff>
    </xdr:to>
    <xdr:sp macro="" textlink="">
      <xdr:nvSpPr>
        <xdr:cNvPr id="12" name="วงเล็บปีกกาขวา 11"/>
        <xdr:cNvSpPr/>
      </xdr:nvSpPr>
      <xdr:spPr>
        <a:xfrm>
          <a:off x="9753600" y="60207525"/>
          <a:ext cx="466725" cy="11620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28575</xdr:colOff>
      <xdr:row>235</xdr:row>
      <xdr:rowOff>161925</xdr:rowOff>
    </xdr:from>
    <xdr:to>
      <xdr:col>22</xdr:col>
      <xdr:colOff>342900</xdr:colOff>
      <xdr:row>238</xdr:row>
      <xdr:rowOff>180975</xdr:rowOff>
    </xdr:to>
    <xdr:sp macro="" textlink="">
      <xdr:nvSpPr>
        <xdr:cNvPr id="13" name="วงเล็บปีกกาขวา 12"/>
        <xdr:cNvSpPr/>
      </xdr:nvSpPr>
      <xdr:spPr>
        <a:xfrm>
          <a:off x="9782175" y="62512575"/>
          <a:ext cx="314325" cy="8763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21</xdr:col>
      <xdr:colOff>514351</xdr:colOff>
      <xdr:row>240</xdr:row>
      <xdr:rowOff>152400</xdr:rowOff>
    </xdr:from>
    <xdr:to>
      <xdr:col>22</xdr:col>
      <xdr:colOff>257175</xdr:colOff>
      <xdr:row>242</xdr:row>
      <xdr:rowOff>161925</xdr:rowOff>
    </xdr:to>
    <xdr:sp macro="" textlink="">
      <xdr:nvSpPr>
        <xdr:cNvPr id="14" name="วงเล็บปีกกาขวา 13"/>
        <xdr:cNvSpPr/>
      </xdr:nvSpPr>
      <xdr:spPr>
        <a:xfrm>
          <a:off x="9715501" y="63931800"/>
          <a:ext cx="295274" cy="58102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47625</xdr:colOff>
      <xdr:row>252</xdr:row>
      <xdr:rowOff>161925</xdr:rowOff>
    </xdr:from>
    <xdr:to>
      <xdr:col>22</xdr:col>
      <xdr:colOff>342899</xdr:colOff>
      <xdr:row>254</xdr:row>
      <xdr:rowOff>171450</xdr:rowOff>
    </xdr:to>
    <xdr:sp macro="" textlink="">
      <xdr:nvSpPr>
        <xdr:cNvPr id="16" name="วงเล็บปีกกาขวา 15"/>
        <xdr:cNvSpPr/>
      </xdr:nvSpPr>
      <xdr:spPr>
        <a:xfrm>
          <a:off x="9801225" y="67246500"/>
          <a:ext cx="295274" cy="58102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21</xdr:col>
      <xdr:colOff>552449</xdr:colOff>
      <xdr:row>292</xdr:row>
      <xdr:rowOff>171450</xdr:rowOff>
    </xdr:from>
    <xdr:to>
      <xdr:col>22</xdr:col>
      <xdr:colOff>352425</xdr:colOff>
      <xdr:row>295</xdr:row>
      <xdr:rowOff>171450</xdr:rowOff>
    </xdr:to>
    <xdr:sp macro="" textlink="">
      <xdr:nvSpPr>
        <xdr:cNvPr id="19" name="วงเล็บปีกกาขวา 18"/>
        <xdr:cNvSpPr/>
      </xdr:nvSpPr>
      <xdr:spPr>
        <a:xfrm>
          <a:off x="9753599" y="77904975"/>
          <a:ext cx="352426" cy="85725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2"/>
  <sheetViews>
    <sheetView tabSelected="1" view="pageBreakPreview" topLeftCell="A109" zoomScaleNormal="100" zoomScaleSheetLayoutView="100" workbookViewId="0">
      <selection activeCell="H245" sqref="H245"/>
    </sheetView>
  </sheetViews>
  <sheetFormatPr defaultRowHeight="14.25" x14ac:dyDescent="0.2"/>
  <cols>
    <col min="1" max="1" width="3.25" customWidth="1"/>
    <col min="2" max="3" width="5.875" customWidth="1"/>
    <col min="4" max="4" width="4.25" customWidth="1"/>
    <col min="5" max="5" width="4.125" customWidth="1"/>
    <col min="6" max="6" width="4.375" customWidth="1"/>
    <col min="7" max="7" width="6" customWidth="1"/>
    <col min="8" max="8" width="6.125" customWidth="1"/>
    <col min="9" max="9" width="5.875" customWidth="1"/>
    <col min="10" max="10" width="6.125" customWidth="1"/>
    <col min="11" max="11" width="3.125" customWidth="1"/>
    <col min="12" max="12" width="6.375" customWidth="1"/>
    <col min="13" max="13" width="7" customWidth="1"/>
    <col min="14" max="14" width="6.375" customWidth="1"/>
    <col min="15" max="15" width="5.5" customWidth="1"/>
    <col min="16" max="16" width="5.75" customWidth="1"/>
    <col min="17" max="17" width="6.75" customWidth="1"/>
    <col min="18" max="18" width="7.5" customWidth="1"/>
    <col min="19" max="19" width="5.75" customWidth="1"/>
    <col min="20" max="20" width="5.25" customWidth="1"/>
    <col min="21" max="21" width="7.375" customWidth="1"/>
    <col min="22" max="22" width="7.875" customWidth="1"/>
    <col min="23" max="23" width="7.25" customWidth="1"/>
    <col min="24" max="24" width="7.875" customWidth="1"/>
    <col min="25" max="26" width="7.25" customWidth="1"/>
    <col min="27" max="27" width="6.25" customWidth="1"/>
    <col min="28" max="28" width="3.375" customWidth="1"/>
  </cols>
  <sheetData>
    <row r="1" spans="1:27" s="40" customFormat="1" ht="23.1" customHeight="1" x14ac:dyDescent="0.5">
      <c r="A1" s="79"/>
      <c r="B1" s="79"/>
      <c r="C1" s="185"/>
      <c r="D1" s="79"/>
      <c r="E1" s="79"/>
      <c r="F1" s="79"/>
      <c r="G1" s="185"/>
      <c r="H1" s="185"/>
      <c r="I1" s="185"/>
      <c r="J1" s="185"/>
      <c r="K1" s="79"/>
      <c r="L1" s="79"/>
      <c r="M1" s="79"/>
      <c r="N1" s="185"/>
      <c r="O1" s="79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488" t="s">
        <v>105</v>
      </c>
      <c r="AA1" s="488"/>
    </row>
    <row r="2" spans="1:27" s="40" customFormat="1" ht="23.1" customHeight="1" x14ac:dyDescent="0.5">
      <c r="A2" s="489" t="s">
        <v>148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</row>
    <row r="3" spans="1:27" s="40" customFormat="1" ht="23.1" customHeight="1" x14ac:dyDescent="0.5">
      <c r="A3" s="489" t="s">
        <v>13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</row>
    <row r="4" spans="1:27" s="40" customFormat="1" ht="15.75" customHeight="1" x14ac:dyDescent="0.5">
      <c r="A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307" t="s">
        <v>149</v>
      </c>
      <c r="AA4" s="308"/>
    </row>
    <row r="5" spans="1:27" s="40" customFormat="1" ht="23.1" customHeight="1" x14ac:dyDescent="0.5">
      <c r="A5" s="248"/>
      <c r="B5" s="249"/>
      <c r="C5" s="244"/>
      <c r="D5" s="244"/>
      <c r="E5" s="244" t="s">
        <v>93</v>
      </c>
      <c r="F5" s="244"/>
      <c r="G5" s="244"/>
      <c r="H5" s="244"/>
      <c r="I5" s="244"/>
      <c r="J5" s="245"/>
      <c r="K5" s="244"/>
      <c r="L5" s="473" t="s">
        <v>104</v>
      </c>
      <c r="M5" s="473"/>
      <c r="N5" s="473"/>
      <c r="O5" s="473"/>
      <c r="P5" s="473"/>
      <c r="Q5" s="473"/>
      <c r="R5" s="473"/>
      <c r="S5" s="473"/>
      <c r="T5" s="473"/>
      <c r="U5" s="473"/>
      <c r="V5" s="474"/>
      <c r="W5" s="189"/>
      <c r="X5" s="212" t="s">
        <v>106</v>
      </c>
      <c r="Y5" s="189"/>
      <c r="Z5" s="189"/>
      <c r="AA5" s="211"/>
    </row>
    <row r="6" spans="1:27" s="40" customFormat="1" ht="22.5" customHeight="1" x14ac:dyDescent="0.5">
      <c r="A6" s="464" t="s">
        <v>3</v>
      </c>
      <c r="B6" s="464" t="s">
        <v>4</v>
      </c>
      <c r="C6" s="464" t="s">
        <v>5</v>
      </c>
      <c r="D6" s="490" t="s">
        <v>6</v>
      </c>
      <c r="E6" s="490"/>
      <c r="F6" s="490"/>
      <c r="G6" s="225" t="s">
        <v>83</v>
      </c>
      <c r="H6" s="223" t="s">
        <v>86</v>
      </c>
      <c r="I6" s="215" t="s">
        <v>87</v>
      </c>
      <c r="J6" s="247" t="s">
        <v>91</v>
      </c>
      <c r="K6" s="481" t="s">
        <v>3</v>
      </c>
      <c r="L6" s="464" t="s">
        <v>94</v>
      </c>
      <c r="M6" s="481" t="s">
        <v>8</v>
      </c>
      <c r="N6" s="205"/>
      <c r="O6" s="464" t="s">
        <v>95</v>
      </c>
      <c r="P6" s="201"/>
      <c r="Q6" s="183"/>
      <c r="R6" s="196"/>
      <c r="S6" s="208"/>
      <c r="T6" s="243"/>
      <c r="U6" s="209"/>
      <c r="V6" s="483" t="s">
        <v>100</v>
      </c>
      <c r="W6" s="464" t="s">
        <v>103</v>
      </c>
      <c r="X6" s="213" t="s">
        <v>107</v>
      </c>
      <c r="Y6" s="464" t="s">
        <v>134</v>
      </c>
      <c r="Z6" s="464" t="s">
        <v>102</v>
      </c>
      <c r="AA6" s="464" t="s">
        <v>146</v>
      </c>
    </row>
    <row r="7" spans="1:27" s="40" customFormat="1" ht="23.1" customHeight="1" x14ac:dyDescent="0.5">
      <c r="A7" s="464"/>
      <c r="B7" s="464"/>
      <c r="C7" s="464"/>
      <c r="D7" s="475" t="s">
        <v>9</v>
      </c>
      <c r="E7" s="475" t="s">
        <v>10</v>
      </c>
      <c r="F7" s="478" t="s">
        <v>11</v>
      </c>
      <c r="G7" s="225" t="s">
        <v>84</v>
      </c>
      <c r="H7" s="223" t="s">
        <v>114</v>
      </c>
      <c r="I7" s="195" t="s">
        <v>88</v>
      </c>
      <c r="J7" s="195" t="s">
        <v>88</v>
      </c>
      <c r="K7" s="481"/>
      <c r="L7" s="464"/>
      <c r="M7" s="481"/>
      <c r="N7" s="205" t="s">
        <v>83</v>
      </c>
      <c r="O7" s="464"/>
      <c r="P7" s="201" t="s">
        <v>110</v>
      </c>
      <c r="Q7" s="183" t="s">
        <v>87</v>
      </c>
      <c r="R7" s="196" t="s">
        <v>91</v>
      </c>
      <c r="S7" s="466" t="s">
        <v>97</v>
      </c>
      <c r="T7" s="467"/>
      <c r="U7" s="468"/>
      <c r="V7" s="484"/>
      <c r="W7" s="464"/>
      <c r="X7" s="213" t="s">
        <v>96</v>
      </c>
      <c r="Y7" s="464"/>
      <c r="Z7" s="464"/>
      <c r="AA7" s="464"/>
    </row>
    <row r="8" spans="1:27" s="40" customFormat="1" ht="24" customHeight="1" x14ac:dyDescent="0.5">
      <c r="A8" s="464"/>
      <c r="B8" s="464"/>
      <c r="C8" s="464"/>
      <c r="D8" s="476"/>
      <c r="E8" s="476"/>
      <c r="F8" s="479"/>
      <c r="G8" s="225" t="s">
        <v>85</v>
      </c>
      <c r="H8" s="223" t="s">
        <v>115</v>
      </c>
      <c r="I8" s="195" t="s">
        <v>89</v>
      </c>
      <c r="J8" s="195" t="s">
        <v>92</v>
      </c>
      <c r="K8" s="481"/>
      <c r="L8" s="464"/>
      <c r="M8" s="481"/>
      <c r="N8" s="205" t="s">
        <v>84</v>
      </c>
      <c r="O8" s="464"/>
      <c r="P8" s="201" t="s">
        <v>111</v>
      </c>
      <c r="Q8" s="183" t="s">
        <v>88</v>
      </c>
      <c r="R8" s="196" t="s">
        <v>96</v>
      </c>
      <c r="S8" s="469" t="s">
        <v>98</v>
      </c>
      <c r="T8" s="232" t="s">
        <v>97</v>
      </c>
      <c r="U8" s="471" t="s">
        <v>99</v>
      </c>
      <c r="V8" s="481"/>
      <c r="W8" s="464"/>
      <c r="X8" s="213" t="s">
        <v>108</v>
      </c>
      <c r="Y8" s="464"/>
      <c r="Z8" s="464"/>
      <c r="AA8" s="464"/>
    </row>
    <row r="9" spans="1:27" s="40" customFormat="1" ht="26.25" customHeight="1" x14ac:dyDescent="0.5">
      <c r="A9" s="464"/>
      <c r="B9" s="464"/>
      <c r="C9" s="464"/>
      <c r="D9" s="476"/>
      <c r="E9" s="476"/>
      <c r="F9" s="479"/>
      <c r="G9" s="225"/>
      <c r="H9" s="223"/>
      <c r="I9" s="195" t="s">
        <v>90</v>
      </c>
      <c r="J9" s="195" t="s">
        <v>90</v>
      </c>
      <c r="K9" s="481"/>
      <c r="L9" s="464"/>
      <c r="M9" s="481"/>
      <c r="N9" s="205" t="s">
        <v>85</v>
      </c>
      <c r="O9" s="464"/>
      <c r="P9" s="201" t="s">
        <v>112</v>
      </c>
      <c r="Q9" s="183" t="s">
        <v>96</v>
      </c>
      <c r="R9" s="196" t="s">
        <v>90</v>
      </c>
      <c r="S9" s="469"/>
      <c r="T9" s="232" t="s">
        <v>112</v>
      </c>
      <c r="U9" s="471"/>
      <c r="V9" s="481"/>
      <c r="W9" s="464"/>
      <c r="X9" s="213" t="s">
        <v>109</v>
      </c>
      <c r="Y9" s="464"/>
      <c r="Z9" s="464"/>
      <c r="AA9" s="464"/>
    </row>
    <row r="10" spans="1:27" s="40" customFormat="1" ht="23.1" customHeight="1" x14ac:dyDescent="0.5">
      <c r="A10" s="465"/>
      <c r="B10" s="465"/>
      <c r="C10" s="465"/>
      <c r="D10" s="477"/>
      <c r="E10" s="477"/>
      <c r="F10" s="480"/>
      <c r="G10" s="226"/>
      <c r="H10" s="224"/>
      <c r="I10" s="199"/>
      <c r="J10" s="199"/>
      <c r="K10" s="482"/>
      <c r="L10" s="465"/>
      <c r="M10" s="482"/>
      <c r="N10" s="206"/>
      <c r="O10" s="465"/>
      <c r="P10" s="202"/>
      <c r="Q10" s="184" t="s">
        <v>132</v>
      </c>
      <c r="R10" s="197"/>
      <c r="S10" s="470"/>
      <c r="T10" s="233"/>
      <c r="U10" s="472"/>
      <c r="V10" s="482"/>
      <c r="W10" s="465"/>
      <c r="X10" s="214" t="s">
        <v>85</v>
      </c>
      <c r="Y10" s="465"/>
      <c r="Z10" s="465"/>
      <c r="AA10" s="465"/>
    </row>
    <row r="11" spans="1:27" s="40" customFormat="1" ht="18" customHeight="1" x14ac:dyDescent="0.5">
      <c r="A11" s="10"/>
      <c r="B11" s="12"/>
      <c r="C11" s="10"/>
      <c r="D11" s="10"/>
      <c r="E11" s="10"/>
      <c r="F11" s="10"/>
      <c r="G11" s="15"/>
      <c r="H11" s="16"/>
      <c r="I11" s="10"/>
      <c r="J11" s="10"/>
      <c r="K11" s="10"/>
      <c r="L11" s="10"/>
      <c r="M11" s="10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12"/>
    </row>
    <row r="12" spans="1:27" s="40" customFormat="1" ht="23.1" customHeight="1" x14ac:dyDescent="0.5">
      <c r="A12" s="10">
        <v>1</v>
      </c>
      <c r="B12" s="10" t="s">
        <v>12</v>
      </c>
      <c r="C12" s="6">
        <v>1144</v>
      </c>
      <c r="D12" s="10">
        <v>0</v>
      </c>
      <c r="E12" s="10">
        <v>0</v>
      </c>
      <c r="F12" s="69">
        <v>93.8</v>
      </c>
      <c r="G12" s="6">
        <v>1</v>
      </c>
      <c r="H12" s="164">
        <v>93.8</v>
      </c>
      <c r="I12" s="127">
        <v>330</v>
      </c>
      <c r="J12" s="236">
        <f>H12*I12</f>
        <v>30954</v>
      </c>
      <c r="K12" s="10">
        <v>1</v>
      </c>
      <c r="L12" s="10">
        <v>100</v>
      </c>
      <c r="M12" s="10" t="s">
        <v>15</v>
      </c>
      <c r="N12" s="10">
        <v>2</v>
      </c>
      <c r="O12" s="10">
        <v>150</v>
      </c>
      <c r="P12" s="10"/>
      <c r="Q12" s="164">
        <v>6850</v>
      </c>
      <c r="R12" s="235">
        <f>O12*Q12</f>
        <v>1027500</v>
      </c>
      <c r="S12" s="10">
        <v>20</v>
      </c>
      <c r="T12" s="10">
        <v>30</v>
      </c>
      <c r="U12" s="164">
        <f>R12*T12/100</f>
        <v>308250</v>
      </c>
      <c r="V12" s="235">
        <f>R12-U12</f>
        <v>719250</v>
      </c>
      <c r="W12" s="235">
        <f>J12+V12</f>
        <v>750204</v>
      </c>
      <c r="X12" s="10"/>
      <c r="Y12" s="10" t="s">
        <v>133</v>
      </c>
      <c r="Z12" s="10">
        <v>0</v>
      </c>
      <c r="AA12" s="10">
        <v>0</v>
      </c>
    </row>
    <row r="13" spans="1:27" s="40" customFormat="1" ht="23.1" customHeight="1" x14ac:dyDescent="0.5">
      <c r="A13" s="10"/>
      <c r="B13" s="10"/>
      <c r="C13" s="6"/>
      <c r="D13" s="10"/>
      <c r="E13" s="10"/>
      <c r="F13" s="69"/>
      <c r="G13" s="6"/>
      <c r="H13" s="10"/>
      <c r="I13" s="69"/>
      <c r="J13" s="69"/>
      <c r="K13" s="10">
        <v>2</v>
      </c>
      <c r="L13" s="10">
        <v>100</v>
      </c>
      <c r="M13" s="10" t="s">
        <v>15</v>
      </c>
      <c r="N13" s="43"/>
      <c r="O13" s="43">
        <v>150</v>
      </c>
      <c r="P13" s="43"/>
      <c r="Q13" s="164">
        <v>6850</v>
      </c>
      <c r="R13" s="235">
        <f>O13*Q13</f>
        <v>1027500</v>
      </c>
      <c r="S13" s="43">
        <v>22</v>
      </c>
      <c r="T13" s="43">
        <v>34</v>
      </c>
      <c r="U13" s="164">
        <f t="shared" ref="U13:U14" si="0">R13*T13/100</f>
        <v>349350</v>
      </c>
      <c r="V13" s="235">
        <f>R13-U13</f>
        <v>678150</v>
      </c>
      <c r="W13" s="235">
        <f>J13+V13</f>
        <v>678150</v>
      </c>
      <c r="X13" s="43"/>
      <c r="Y13" s="10" t="s">
        <v>135</v>
      </c>
      <c r="Z13" s="43">
        <v>0</v>
      </c>
      <c r="AA13" s="10">
        <v>0</v>
      </c>
    </row>
    <row r="14" spans="1:27" s="40" customFormat="1" ht="23.1" customHeight="1" x14ac:dyDescent="0.5">
      <c r="A14" s="8"/>
      <c r="B14" s="6"/>
      <c r="C14" s="6"/>
      <c r="D14" s="6"/>
      <c r="E14" s="6"/>
      <c r="F14" s="7"/>
      <c r="G14" s="6"/>
      <c r="H14" s="10"/>
      <c r="I14" s="31"/>
      <c r="J14" s="31"/>
      <c r="K14" s="10">
        <v>3</v>
      </c>
      <c r="L14" s="10">
        <v>100</v>
      </c>
      <c r="M14" s="10" t="s">
        <v>15</v>
      </c>
      <c r="N14" s="43"/>
      <c r="O14" s="43">
        <v>75</v>
      </c>
      <c r="P14" s="43"/>
      <c r="Q14" s="164">
        <v>6850</v>
      </c>
      <c r="R14" s="235">
        <f>O14*Q14</f>
        <v>513750</v>
      </c>
      <c r="S14" s="43">
        <v>16</v>
      </c>
      <c r="T14" s="43">
        <v>22</v>
      </c>
      <c r="U14" s="164">
        <f t="shared" si="0"/>
        <v>113025</v>
      </c>
      <c r="V14" s="235">
        <f>R14-U14</f>
        <v>400725</v>
      </c>
      <c r="W14" s="235">
        <f>J14+V14</f>
        <v>400725</v>
      </c>
      <c r="X14" s="43"/>
      <c r="Y14" s="10" t="s">
        <v>135</v>
      </c>
      <c r="Z14" s="43">
        <v>0</v>
      </c>
      <c r="AA14" s="10">
        <v>0</v>
      </c>
    </row>
    <row r="15" spans="1:27" s="40" customFormat="1" ht="23.1" customHeight="1" x14ac:dyDescent="0.5">
      <c r="A15" s="30"/>
      <c r="B15" s="10"/>
      <c r="C15" s="6"/>
      <c r="D15" s="6"/>
      <c r="E15" s="6"/>
      <c r="F15" s="7"/>
      <c r="G15" s="6"/>
      <c r="H15" s="10"/>
      <c r="I15" s="31"/>
      <c r="J15" s="31"/>
      <c r="K15" s="10"/>
      <c r="L15" s="10"/>
      <c r="M15" s="10"/>
      <c r="N15" s="43"/>
      <c r="O15" s="43"/>
      <c r="P15" s="43"/>
      <c r="Q15" s="164"/>
      <c r="R15" s="235"/>
      <c r="S15" s="43"/>
      <c r="T15" s="43"/>
      <c r="U15" s="164"/>
      <c r="V15" s="235"/>
      <c r="W15" s="235"/>
      <c r="X15" s="43"/>
      <c r="Y15" s="43"/>
      <c r="Z15" s="43"/>
      <c r="AA15" s="12"/>
    </row>
    <row r="16" spans="1:27" s="40" customFormat="1" ht="23.1" customHeight="1" x14ac:dyDescent="0.5">
      <c r="A16" s="12">
        <v>2</v>
      </c>
      <c r="B16" s="10" t="s">
        <v>12</v>
      </c>
      <c r="C16" s="6">
        <v>1145</v>
      </c>
      <c r="D16" s="6">
        <v>0</v>
      </c>
      <c r="E16" s="6">
        <v>0</v>
      </c>
      <c r="F16" s="38">
        <v>25.5</v>
      </c>
      <c r="G16" s="6">
        <v>1</v>
      </c>
      <c r="H16" s="164">
        <v>25.5</v>
      </c>
      <c r="I16" s="127">
        <v>330</v>
      </c>
      <c r="J16" s="236">
        <f>H16*I16</f>
        <v>8415</v>
      </c>
      <c r="K16" s="10">
        <v>1</v>
      </c>
      <c r="L16" s="10">
        <v>100</v>
      </c>
      <c r="M16" s="10" t="s">
        <v>47</v>
      </c>
      <c r="N16" s="43"/>
      <c r="O16" s="43">
        <v>150</v>
      </c>
      <c r="P16" s="43"/>
      <c r="Q16" s="164">
        <v>6850</v>
      </c>
      <c r="R16" s="235">
        <f>O16*Q16</f>
        <v>1027500</v>
      </c>
      <c r="S16" s="43">
        <v>32</v>
      </c>
      <c r="T16" s="43">
        <v>54</v>
      </c>
      <c r="U16" s="164">
        <f>R16*T16/100</f>
        <v>554850</v>
      </c>
      <c r="V16" s="235">
        <f>R16-U16</f>
        <v>472650</v>
      </c>
      <c r="W16" s="235">
        <f>J16+V16</f>
        <v>481065</v>
      </c>
      <c r="X16" s="43"/>
      <c r="Y16" s="10" t="s">
        <v>133</v>
      </c>
      <c r="Z16" s="43">
        <v>0</v>
      </c>
      <c r="AA16" s="10">
        <v>0</v>
      </c>
    </row>
    <row r="17" spans="1:27" s="40" customFormat="1" ht="23.1" customHeight="1" x14ac:dyDescent="0.5">
      <c r="A17" s="12"/>
      <c r="B17" s="10"/>
      <c r="C17" s="6"/>
      <c r="D17" s="10"/>
      <c r="E17" s="10"/>
      <c r="F17" s="69"/>
      <c r="G17" s="6"/>
      <c r="H17" s="10"/>
      <c r="I17" s="69"/>
      <c r="J17" s="69"/>
      <c r="K17" s="10"/>
      <c r="L17" s="10"/>
      <c r="M17" s="10" t="s">
        <v>35</v>
      </c>
      <c r="N17" s="43"/>
      <c r="O17" s="43">
        <v>90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5"/>
    </row>
    <row r="18" spans="1:27" s="40" customFormat="1" ht="23.1" customHeight="1" x14ac:dyDescent="0.5">
      <c r="A18" s="9"/>
      <c r="B18" s="10"/>
      <c r="C18" s="6"/>
      <c r="D18" s="10"/>
      <c r="E18" s="10"/>
      <c r="F18" s="69"/>
      <c r="G18" s="6"/>
      <c r="H18" s="43"/>
      <c r="I18" s="77"/>
      <c r="J18" s="77"/>
      <c r="K18" s="9"/>
      <c r="L18" s="9"/>
      <c r="M18" s="9" t="s">
        <v>36</v>
      </c>
      <c r="N18" s="9"/>
      <c r="O18" s="9">
        <v>60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44"/>
    </row>
    <row r="19" spans="1:27" s="40" customFormat="1" ht="23.1" customHeight="1" x14ac:dyDescent="0.5">
      <c r="A19" s="19"/>
      <c r="B19" s="32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1"/>
    </row>
    <row r="20" spans="1:27" s="40" customFormat="1" ht="15.75" customHeight="1" x14ac:dyDescent="0.5">
      <c r="A20" s="15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78"/>
    </row>
    <row r="21" spans="1:27" s="40" customFormat="1" ht="23.1" customHeight="1" x14ac:dyDescent="0.5">
      <c r="A21" s="227"/>
      <c r="B21" s="228" t="s">
        <v>126</v>
      </c>
      <c r="C21" s="228"/>
      <c r="D21" s="227"/>
      <c r="E21" s="227"/>
      <c r="F21" s="227"/>
      <c r="G21" s="227"/>
      <c r="H21" s="227"/>
      <c r="I21" s="227"/>
      <c r="J21" s="227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78"/>
    </row>
    <row r="22" spans="1:27" s="40" customFormat="1" ht="23.1" customHeight="1" x14ac:dyDescent="0.5">
      <c r="A22" s="227"/>
      <c r="B22" s="227"/>
      <c r="C22" s="227"/>
      <c r="D22" s="229" t="s">
        <v>127</v>
      </c>
      <c r="E22" s="227"/>
      <c r="F22" s="227"/>
      <c r="G22" s="227"/>
      <c r="H22" s="227"/>
      <c r="I22" s="227"/>
      <c r="J22" s="227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78"/>
    </row>
    <row r="23" spans="1:27" s="40" customFormat="1" ht="23.1" customHeight="1" x14ac:dyDescent="0.5">
      <c r="A23" s="227"/>
      <c r="B23" s="227"/>
      <c r="C23" s="227"/>
      <c r="D23" s="229" t="s">
        <v>128</v>
      </c>
      <c r="E23" s="227"/>
      <c r="F23" s="227"/>
      <c r="G23" s="227"/>
      <c r="H23" s="227"/>
      <c r="I23" s="227"/>
      <c r="J23" s="227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78"/>
    </row>
    <row r="24" spans="1:27" s="40" customFormat="1" ht="23.1" customHeight="1" x14ac:dyDescent="0.5">
      <c r="A24" s="227"/>
      <c r="B24" s="227"/>
      <c r="C24" s="227"/>
      <c r="D24" s="229" t="s">
        <v>129</v>
      </c>
      <c r="E24" s="227"/>
      <c r="F24" s="227"/>
      <c r="G24" s="227"/>
      <c r="H24" s="227"/>
      <c r="I24" s="227"/>
      <c r="J24" s="227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78"/>
    </row>
    <row r="25" spans="1:27" s="40" customFormat="1" ht="23.1" customHeight="1" x14ac:dyDescent="0.5">
      <c r="A25" s="227"/>
      <c r="B25" s="227"/>
      <c r="C25" s="227"/>
      <c r="D25" s="229" t="s">
        <v>130</v>
      </c>
      <c r="E25" s="227"/>
      <c r="F25" s="227"/>
      <c r="G25" s="227"/>
      <c r="H25" s="227"/>
      <c r="I25" s="227"/>
      <c r="J25" s="227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78"/>
    </row>
    <row r="26" spans="1:27" s="40" customFormat="1" ht="23.1" customHeight="1" x14ac:dyDescent="0.5">
      <c r="A26" s="227"/>
      <c r="B26" s="227"/>
      <c r="C26" s="227"/>
      <c r="D26" s="229" t="s">
        <v>131</v>
      </c>
      <c r="E26" s="227"/>
      <c r="F26" s="227"/>
      <c r="G26" s="227"/>
      <c r="H26" s="227"/>
      <c r="I26" s="227"/>
      <c r="J26" s="227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78"/>
    </row>
    <row r="27" spans="1:27" s="40" customFormat="1" ht="23.1" customHeight="1" x14ac:dyDescent="0.5">
      <c r="A27" s="192"/>
      <c r="B27" s="190"/>
      <c r="C27" s="189"/>
      <c r="D27" s="191"/>
      <c r="E27" s="191"/>
      <c r="F27" s="191"/>
      <c r="G27" s="189"/>
      <c r="H27" s="234"/>
      <c r="I27" s="210"/>
      <c r="J27" s="191"/>
      <c r="K27" s="210"/>
      <c r="L27" s="473" t="s">
        <v>104</v>
      </c>
      <c r="M27" s="473"/>
      <c r="N27" s="473"/>
      <c r="O27" s="473"/>
      <c r="P27" s="473"/>
      <c r="Q27" s="473"/>
      <c r="R27" s="473"/>
      <c r="S27" s="473"/>
      <c r="T27" s="473"/>
      <c r="U27" s="473"/>
      <c r="V27" s="474"/>
      <c r="W27" s="189"/>
      <c r="X27" s="212" t="s">
        <v>106</v>
      </c>
      <c r="Y27" s="189"/>
      <c r="Z27" s="189"/>
      <c r="AA27" s="211"/>
    </row>
    <row r="28" spans="1:27" s="40" customFormat="1" ht="23.1" customHeight="1" x14ac:dyDescent="0.5">
      <c r="A28" s="464" t="s">
        <v>3</v>
      </c>
      <c r="B28" s="464" t="s">
        <v>4</v>
      </c>
      <c r="C28" s="464" t="s">
        <v>5</v>
      </c>
      <c r="D28" s="487" t="s">
        <v>6</v>
      </c>
      <c r="E28" s="487"/>
      <c r="F28" s="487"/>
      <c r="G28" s="201" t="s">
        <v>83</v>
      </c>
      <c r="H28" s="223" t="s">
        <v>86</v>
      </c>
      <c r="I28" s="188" t="s">
        <v>87</v>
      </c>
      <c r="J28" s="198" t="s">
        <v>91</v>
      </c>
      <c r="K28" s="481" t="s">
        <v>3</v>
      </c>
      <c r="L28" s="464" t="s">
        <v>94</v>
      </c>
      <c r="M28" s="481" t="s">
        <v>8</v>
      </c>
      <c r="N28" s="239"/>
      <c r="O28" s="464" t="s">
        <v>95</v>
      </c>
      <c r="P28" s="230"/>
      <c r="Q28" s="193"/>
      <c r="R28" s="196"/>
      <c r="S28" s="208"/>
      <c r="T28" s="243"/>
      <c r="U28" s="209"/>
      <c r="V28" s="483" t="s">
        <v>100</v>
      </c>
      <c r="W28" s="464" t="s">
        <v>103</v>
      </c>
      <c r="X28" s="213" t="s">
        <v>107</v>
      </c>
      <c r="Y28" s="464" t="s">
        <v>101</v>
      </c>
      <c r="Z28" s="464" t="s">
        <v>102</v>
      </c>
      <c r="AA28" s="464" t="s">
        <v>146</v>
      </c>
    </row>
    <row r="29" spans="1:27" s="40" customFormat="1" ht="23.1" customHeight="1" x14ac:dyDescent="0.5">
      <c r="A29" s="464"/>
      <c r="B29" s="464"/>
      <c r="C29" s="464"/>
      <c r="D29" s="475" t="s">
        <v>9</v>
      </c>
      <c r="E29" s="475" t="s">
        <v>10</v>
      </c>
      <c r="F29" s="478" t="s">
        <v>11</v>
      </c>
      <c r="G29" s="201" t="s">
        <v>84</v>
      </c>
      <c r="H29" s="223" t="s">
        <v>114</v>
      </c>
      <c r="I29" s="195" t="s">
        <v>88</v>
      </c>
      <c r="J29" s="195" t="s">
        <v>88</v>
      </c>
      <c r="K29" s="481"/>
      <c r="L29" s="464"/>
      <c r="M29" s="481"/>
      <c r="N29" s="239" t="s">
        <v>83</v>
      </c>
      <c r="O29" s="464"/>
      <c r="P29" s="230" t="s">
        <v>110</v>
      </c>
      <c r="Q29" s="193" t="s">
        <v>87</v>
      </c>
      <c r="R29" s="196" t="s">
        <v>91</v>
      </c>
      <c r="S29" s="466" t="s">
        <v>97</v>
      </c>
      <c r="T29" s="467"/>
      <c r="U29" s="468"/>
      <c r="V29" s="484"/>
      <c r="W29" s="464"/>
      <c r="X29" s="213" t="s">
        <v>96</v>
      </c>
      <c r="Y29" s="464"/>
      <c r="Z29" s="464"/>
      <c r="AA29" s="464"/>
    </row>
    <row r="30" spans="1:27" s="40" customFormat="1" ht="23.1" customHeight="1" x14ac:dyDescent="0.5">
      <c r="A30" s="464"/>
      <c r="B30" s="464"/>
      <c r="C30" s="464"/>
      <c r="D30" s="476"/>
      <c r="E30" s="476"/>
      <c r="F30" s="479"/>
      <c r="G30" s="201" t="s">
        <v>85</v>
      </c>
      <c r="H30" s="223" t="s">
        <v>115</v>
      </c>
      <c r="I30" s="195" t="s">
        <v>89</v>
      </c>
      <c r="J30" s="195" t="s">
        <v>92</v>
      </c>
      <c r="K30" s="481"/>
      <c r="L30" s="464"/>
      <c r="M30" s="481"/>
      <c r="N30" s="239" t="s">
        <v>84</v>
      </c>
      <c r="O30" s="464"/>
      <c r="P30" s="230" t="s">
        <v>111</v>
      </c>
      <c r="Q30" s="193" t="s">
        <v>88</v>
      </c>
      <c r="R30" s="196" t="s">
        <v>96</v>
      </c>
      <c r="S30" s="469" t="s">
        <v>98</v>
      </c>
      <c r="T30" s="232" t="s">
        <v>97</v>
      </c>
      <c r="U30" s="471" t="s">
        <v>99</v>
      </c>
      <c r="V30" s="481"/>
      <c r="W30" s="464"/>
      <c r="X30" s="213" t="s">
        <v>108</v>
      </c>
      <c r="Y30" s="464"/>
      <c r="Z30" s="464"/>
      <c r="AA30" s="464"/>
    </row>
    <row r="31" spans="1:27" s="40" customFormat="1" ht="26.25" customHeight="1" x14ac:dyDescent="0.5">
      <c r="A31" s="464"/>
      <c r="B31" s="464"/>
      <c r="C31" s="464"/>
      <c r="D31" s="476"/>
      <c r="E31" s="476"/>
      <c r="F31" s="479"/>
      <c r="G31" s="201"/>
      <c r="H31" s="223"/>
      <c r="I31" s="195" t="s">
        <v>90</v>
      </c>
      <c r="J31" s="195" t="s">
        <v>90</v>
      </c>
      <c r="K31" s="481"/>
      <c r="L31" s="464"/>
      <c r="M31" s="481"/>
      <c r="N31" s="239" t="s">
        <v>85</v>
      </c>
      <c r="O31" s="464"/>
      <c r="P31" s="230" t="s">
        <v>112</v>
      </c>
      <c r="Q31" s="193" t="s">
        <v>96</v>
      </c>
      <c r="R31" s="196" t="s">
        <v>90</v>
      </c>
      <c r="S31" s="469"/>
      <c r="T31" s="232" t="s">
        <v>112</v>
      </c>
      <c r="U31" s="471"/>
      <c r="V31" s="481"/>
      <c r="W31" s="464"/>
      <c r="X31" s="213" t="s">
        <v>109</v>
      </c>
      <c r="Y31" s="464"/>
      <c r="Z31" s="464"/>
      <c r="AA31" s="464"/>
    </row>
    <row r="32" spans="1:27" s="40" customFormat="1" ht="23.1" customHeight="1" x14ac:dyDescent="0.5">
      <c r="A32" s="465"/>
      <c r="B32" s="465"/>
      <c r="C32" s="465"/>
      <c r="D32" s="477"/>
      <c r="E32" s="477"/>
      <c r="F32" s="480"/>
      <c r="G32" s="202"/>
      <c r="H32" s="224"/>
      <c r="I32" s="199"/>
      <c r="J32" s="199"/>
      <c r="K32" s="482"/>
      <c r="L32" s="465"/>
      <c r="M32" s="482"/>
      <c r="N32" s="240"/>
      <c r="O32" s="465"/>
      <c r="P32" s="231"/>
      <c r="Q32" s="194" t="s">
        <v>89</v>
      </c>
      <c r="R32" s="197"/>
      <c r="S32" s="470"/>
      <c r="T32" s="233"/>
      <c r="U32" s="472"/>
      <c r="V32" s="482"/>
      <c r="W32" s="465"/>
      <c r="X32" s="214" t="s">
        <v>85</v>
      </c>
      <c r="Y32" s="465"/>
      <c r="Z32" s="465"/>
      <c r="AA32" s="465"/>
    </row>
    <row r="33" spans="1:27" ht="18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2"/>
    </row>
    <row r="34" spans="1:27" ht="18" x14ac:dyDescent="0.4">
      <c r="A34" s="6">
        <v>3</v>
      </c>
      <c r="B34" s="10" t="s">
        <v>12</v>
      </c>
      <c r="C34" s="6">
        <v>1147</v>
      </c>
      <c r="D34" s="6">
        <v>0</v>
      </c>
      <c r="E34" s="6">
        <v>0</v>
      </c>
      <c r="F34" s="38">
        <v>91.5</v>
      </c>
      <c r="G34" s="6">
        <v>1</v>
      </c>
      <c r="H34" s="115">
        <v>91.5</v>
      </c>
      <c r="I34" s="36">
        <v>330</v>
      </c>
      <c r="J34" s="236">
        <f>H34*I34</f>
        <v>30195</v>
      </c>
      <c r="K34" s="6">
        <v>1</v>
      </c>
      <c r="L34" s="6">
        <v>100</v>
      </c>
      <c r="M34" s="10" t="s">
        <v>15</v>
      </c>
      <c r="N34" s="10"/>
      <c r="O34" s="6">
        <v>216</v>
      </c>
      <c r="P34" s="236"/>
      <c r="Q34" s="236">
        <v>6850</v>
      </c>
      <c r="R34" s="235">
        <f t="shared" ref="R34:R35" si="1">O34*Q34</f>
        <v>1479600</v>
      </c>
      <c r="S34" s="6">
        <v>11</v>
      </c>
      <c r="T34" s="6">
        <v>12</v>
      </c>
      <c r="U34" s="164">
        <f t="shared" ref="U34:U35" si="2">R34*T34/100</f>
        <v>177552</v>
      </c>
      <c r="V34" s="235">
        <f>R34-U34</f>
        <v>1302048</v>
      </c>
      <c r="W34" s="235">
        <f t="shared" ref="W34:W35" si="3">J34+V34</f>
        <v>1332243</v>
      </c>
      <c r="X34" s="6"/>
      <c r="Y34" s="10" t="s">
        <v>133</v>
      </c>
      <c r="Z34" s="6">
        <v>0</v>
      </c>
      <c r="AA34" s="6">
        <v>0</v>
      </c>
    </row>
    <row r="35" spans="1:27" ht="18" x14ac:dyDescent="0.4">
      <c r="A35" s="6"/>
      <c r="B35" s="10"/>
      <c r="C35" s="6"/>
      <c r="D35" s="6"/>
      <c r="E35" s="6"/>
      <c r="F35" s="6"/>
      <c r="G35" s="15"/>
      <c r="H35" s="6"/>
      <c r="I35" s="6"/>
      <c r="J35" s="6"/>
      <c r="K35" s="6"/>
      <c r="L35" s="6">
        <v>100</v>
      </c>
      <c r="M35" s="10" t="s">
        <v>15</v>
      </c>
      <c r="N35" s="10"/>
      <c r="O35" s="6">
        <v>150</v>
      </c>
      <c r="P35" s="236"/>
      <c r="Q35" s="236">
        <v>6850</v>
      </c>
      <c r="R35" s="235">
        <f t="shared" si="1"/>
        <v>1027500</v>
      </c>
      <c r="S35" s="6">
        <v>5</v>
      </c>
      <c r="T35" s="6">
        <v>5</v>
      </c>
      <c r="U35" s="164">
        <f t="shared" si="2"/>
        <v>51375</v>
      </c>
      <c r="V35" s="235">
        <f>R35-U35</f>
        <v>976125</v>
      </c>
      <c r="W35" s="235">
        <f t="shared" si="3"/>
        <v>976125</v>
      </c>
      <c r="X35" s="6"/>
      <c r="Y35" s="10" t="s">
        <v>135</v>
      </c>
      <c r="Z35" s="6">
        <v>0</v>
      </c>
      <c r="AA35" s="6">
        <v>0</v>
      </c>
    </row>
    <row r="36" spans="1:27" ht="18" x14ac:dyDescent="0.4">
      <c r="A36" s="19"/>
      <c r="B36" s="32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1"/>
    </row>
    <row r="37" spans="1:27" ht="18" x14ac:dyDescent="0.4">
      <c r="A37" s="10"/>
      <c r="B37" s="3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2"/>
    </row>
    <row r="38" spans="1:27" ht="18" x14ac:dyDescent="0.4">
      <c r="A38" s="6">
        <v>4</v>
      </c>
      <c r="B38" s="10" t="s">
        <v>12</v>
      </c>
      <c r="C38" s="6">
        <v>3134</v>
      </c>
      <c r="D38" s="6">
        <v>1</v>
      </c>
      <c r="E38" s="6">
        <v>1</v>
      </c>
      <c r="F38" s="115">
        <v>0.04</v>
      </c>
      <c r="G38" s="6">
        <v>1</v>
      </c>
      <c r="H38" s="6">
        <v>504</v>
      </c>
      <c r="I38" s="36">
        <v>330</v>
      </c>
      <c r="J38" s="236">
        <f>H38*I38</f>
        <v>166320</v>
      </c>
      <c r="K38" s="6">
        <v>1</v>
      </c>
      <c r="L38" s="6">
        <v>100</v>
      </c>
      <c r="M38" s="10" t="s">
        <v>23</v>
      </c>
      <c r="N38" s="10"/>
      <c r="O38" s="6">
        <v>144</v>
      </c>
      <c r="P38" s="6"/>
      <c r="Q38" s="236">
        <v>6850</v>
      </c>
      <c r="R38" s="235">
        <f t="shared" ref="R38" si="4">O38*Q38</f>
        <v>986400</v>
      </c>
      <c r="S38" s="6">
        <v>16</v>
      </c>
      <c r="T38" s="6">
        <v>72</v>
      </c>
      <c r="U38" s="164">
        <f t="shared" ref="U38" si="5">R38*T38/100</f>
        <v>710208</v>
      </c>
      <c r="V38" s="235">
        <f>R38-U38</f>
        <v>276192</v>
      </c>
      <c r="W38" s="235">
        <f t="shared" ref="W38" si="6">J38+V38</f>
        <v>442512</v>
      </c>
      <c r="X38" s="6"/>
      <c r="Y38" s="10" t="s">
        <v>133</v>
      </c>
      <c r="Z38" s="6">
        <v>0</v>
      </c>
      <c r="AA38" s="6">
        <v>0</v>
      </c>
    </row>
    <row r="39" spans="1:27" ht="18" x14ac:dyDescent="0.4">
      <c r="A39" s="6"/>
      <c r="B39" s="8"/>
      <c r="C39" s="6"/>
      <c r="D39" s="84"/>
      <c r="E39" s="86"/>
      <c r="F39" s="88"/>
      <c r="G39" s="56"/>
      <c r="H39" s="56"/>
      <c r="I39" s="88"/>
      <c r="J39" s="88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5"/>
    </row>
    <row r="40" spans="1:27" ht="18" x14ac:dyDescent="0.4">
      <c r="A40" s="19"/>
      <c r="B40" s="32"/>
      <c r="C40" s="19"/>
      <c r="D40" s="128"/>
      <c r="E40" s="129"/>
      <c r="F40" s="96"/>
      <c r="G40" s="48"/>
      <c r="H40" s="48"/>
      <c r="I40" s="96"/>
      <c r="J40" s="96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1"/>
    </row>
    <row r="41" spans="1:27" ht="18" x14ac:dyDescent="0.4">
      <c r="A41" s="10"/>
      <c r="B41" s="3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2"/>
    </row>
    <row r="42" spans="1:27" ht="18" x14ac:dyDescent="0.4">
      <c r="A42" s="10">
        <v>5</v>
      </c>
      <c r="B42" s="10" t="s">
        <v>12</v>
      </c>
      <c r="C42" s="6">
        <v>3184</v>
      </c>
      <c r="D42" s="10">
        <v>3</v>
      </c>
      <c r="E42" s="10">
        <v>1</v>
      </c>
      <c r="F42" s="10">
        <v>54</v>
      </c>
      <c r="G42" s="6">
        <v>1</v>
      </c>
      <c r="H42" s="10">
        <v>1354</v>
      </c>
      <c r="I42" s="10">
        <v>330</v>
      </c>
      <c r="J42" s="236">
        <f>H42*I42</f>
        <v>446820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35">
        <f t="shared" ref="W42" si="7">J42+V42</f>
        <v>446820</v>
      </c>
      <c r="X42" s="10"/>
      <c r="Y42" s="10" t="s">
        <v>133</v>
      </c>
      <c r="Z42" s="6">
        <v>0</v>
      </c>
      <c r="AA42" s="6">
        <v>0</v>
      </c>
    </row>
    <row r="43" spans="1:27" ht="18" x14ac:dyDescent="0.4">
      <c r="A43" s="47"/>
      <c r="B43" s="50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54"/>
    </row>
    <row r="44" spans="1:27" ht="18" x14ac:dyDescent="0.4">
      <c r="A44" s="10"/>
      <c r="B44" s="3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2"/>
    </row>
    <row r="45" spans="1:27" ht="18" x14ac:dyDescent="0.4">
      <c r="A45" s="10">
        <v>6</v>
      </c>
      <c r="B45" s="10" t="s">
        <v>12</v>
      </c>
      <c r="C45" s="6">
        <v>3206</v>
      </c>
      <c r="D45" s="10">
        <v>1</v>
      </c>
      <c r="E45" s="10">
        <v>3</v>
      </c>
      <c r="F45" s="10">
        <v>98</v>
      </c>
      <c r="G45" s="6">
        <v>1</v>
      </c>
      <c r="H45" s="10">
        <v>798</v>
      </c>
      <c r="I45" s="10">
        <v>330</v>
      </c>
      <c r="J45" s="236">
        <f>H45*I45</f>
        <v>263340</v>
      </c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235">
        <f t="shared" ref="W45" si="8">J45+V45</f>
        <v>263340</v>
      </c>
      <c r="X45" s="10"/>
      <c r="Y45" s="10" t="s">
        <v>133</v>
      </c>
      <c r="Z45" s="6">
        <v>0</v>
      </c>
      <c r="AA45" s="6">
        <v>0</v>
      </c>
    </row>
    <row r="46" spans="1:27" ht="18" x14ac:dyDescent="0.4">
      <c r="A46" s="47"/>
      <c r="B46" s="50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54"/>
    </row>
    <row r="47" spans="1:27" ht="18" x14ac:dyDescent="0.4">
      <c r="A47" s="15"/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78"/>
    </row>
    <row r="48" spans="1:27" s="40" customFormat="1" ht="23.1" customHeight="1" x14ac:dyDescent="0.5">
      <c r="A48" s="227"/>
      <c r="B48" s="228" t="s">
        <v>126</v>
      </c>
      <c r="C48" s="228"/>
      <c r="D48" s="227"/>
      <c r="E48" s="227"/>
      <c r="F48" s="227"/>
      <c r="G48" s="227"/>
      <c r="H48" s="227"/>
      <c r="I48" s="227"/>
      <c r="J48" s="227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78"/>
    </row>
    <row r="49" spans="1:27" s="40" customFormat="1" ht="23.1" customHeight="1" x14ac:dyDescent="0.5">
      <c r="A49" s="227"/>
      <c r="B49" s="227"/>
      <c r="C49" s="227"/>
      <c r="D49" s="229" t="s">
        <v>127</v>
      </c>
      <c r="E49" s="227"/>
      <c r="F49" s="227"/>
      <c r="G49" s="227"/>
      <c r="H49" s="227"/>
      <c r="I49" s="227"/>
      <c r="J49" s="227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78"/>
    </row>
    <row r="50" spans="1:27" s="40" customFormat="1" ht="23.1" customHeight="1" x14ac:dyDescent="0.5">
      <c r="A50" s="227"/>
      <c r="B50" s="227"/>
      <c r="C50" s="227"/>
      <c r="D50" s="229" t="s">
        <v>128</v>
      </c>
      <c r="E50" s="227"/>
      <c r="F50" s="227"/>
      <c r="G50" s="227"/>
      <c r="H50" s="227"/>
      <c r="I50" s="227"/>
      <c r="J50" s="227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78"/>
    </row>
    <row r="51" spans="1:27" s="40" customFormat="1" ht="23.1" customHeight="1" x14ac:dyDescent="0.5">
      <c r="A51" s="227"/>
      <c r="B51" s="227"/>
      <c r="C51" s="227"/>
      <c r="D51" s="229" t="s">
        <v>129</v>
      </c>
      <c r="E51" s="227"/>
      <c r="F51" s="227"/>
      <c r="G51" s="227"/>
      <c r="H51" s="227"/>
      <c r="I51" s="227"/>
      <c r="J51" s="227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78"/>
    </row>
    <row r="52" spans="1:27" s="40" customFormat="1" ht="23.1" customHeight="1" x14ac:dyDescent="0.5">
      <c r="A52" s="227"/>
      <c r="B52" s="227"/>
      <c r="C52" s="227"/>
      <c r="D52" s="229" t="s">
        <v>130</v>
      </c>
      <c r="E52" s="227"/>
      <c r="F52" s="227"/>
      <c r="G52" s="227"/>
      <c r="H52" s="227"/>
      <c r="I52" s="227"/>
      <c r="J52" s="227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78"/>
    </row>
    <row r="53" spans="1:27" s="40" customFormat="1" ht="23.1" customHeight="1" x14ac:dyDescent="0.5">
      <c r="A53" s="227"/>
      <c r="B53" s="227"/>
      <c r="C53" s="227"/>
      <c r="D53" s="229" t="s">
        <v>131</v>
      </c>
      <c r="E53" s="227"/>
      <c r="F53" s="227"/>
      <c r="G53" s="227"/>
      <c r="H53" s="227"/>
      <c r="I53" s="227"/>
      <c r="J53" s="227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78"/>
    </row>
    <row r="54" spans="1:27" s="40" customFormat="1" ht="23.1" customHeight="1" x14ac:dyDescent="0.5">
      <c r="A54" s="227"/>
      <c r="B54" s="227"/>
      <c r="C54" s="227"/>
      <c r="D54" s="229"/>
      <c r="E54" s="227"/>
      <c r="F54" s="227"/>
      <c r="G54" s="227"/>
      <c r="H54" s="227"/>
      <c r="I54" s="227"/>
      <c r="J54" s="227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78"/>
    </row>
    <row r="55" spans="1:27" s="40" customFormat="1" ht="23.1" customHeight="1" x14ac:dyDescent="0.5">
      <c r="A55" s="192"/>
      <c r="B55" s="190"/>
      <c r="C55" s="189"/>
      <c r="D55" s="191"/>
      <c r="E55" s="191"/>
      <c r="F55" s="191"/>
      <c r="G55" s="189"/>
      <c r="H55" s="234"/>
      <c r="I55" s="210"/>
      <c r="J55" s="191"/>
      <c r="K55" s="210"/>
      <c r="L55" s="473" t="s">
        <v>104</v>
      </c>
      <c r="M55" s="473"/>
      <c r="N55" s="473"/>
      <c r="O55" s="473"/>
      <c r="P55" s="473"/>
      <c r="Q55" s="473"/>
      <c r="R55" s="473"/>
      <c r="S55" s="473"/>
      <c r="T55" s="473"/>
      <c r="U55" s="473"/>
      <c r="V55" s="474"/>
      <c r="W55" s="189"/>
      <c r="X55" s="212" t="s">
        <v>106</v>
      </c>
      <c r="Y55" s="189"/>
      <c r="Z55" s="189"/>
      <c r="AA55" s="211"/>
    </row>
    <row r="56" spans="1:27" s="40" customFormat="1" ht="23.1" customHeight="1" x14ac:dyDescent="0.5">
      <c r="A56" s="464" t="s">
        <v>3</v>
      </c>
      <c r="B56" s="464" t="s">
        <v>4</v>
      </c>
      <c r="C56" s="464" t="s">
        <v>5</v>
      </c>
      <c r="D56" s="487" t="s">
        <v>6</v>
      </c>
      <c r="E56" s="487"/>
      <c r="F56" s="487"/>
      <c r="G56" s="201" t="s">
        <v>83</v>
      </c>
      <c r="H56" s="223" t="s">
        <v>86</v>
      </c>
      <c r="I56" s="188" t="s">
        <v>87</v>
      </c>
      <c r="J56" s="198" t="s">
        <v>91</v>
      </c>
      <c r="K56" s="481" t="s">
        <v>3</v>
      </c>
      <c r="L56" s="464" t="s">
        <v>94</v>
      </c>
      <c r="M56" s="481" t="s">
        <v>8</v>
      </c>
      <c r="N56" s="239"/>
      <c r="O56" s="464" t="s">
        <v>95</v>
      </c>
      <c r="P56" s="237"/>
      <c r="Q56" s="193"/>
      <c r="R56" s="196"/>
      <c r="S56" s="208"/>
      <c r="T56" s="243"/>
      <c r="U56" s="209"/>
      <c r="V56" s="483" t="s">
        <v>100</v>
      </c>
      <c r="W56" s="464" t="s">
        <v>103</v>
      </c>
      <c r="X56" s="213" t="s">
        <v>107</v>
      </c>
      <c r="Y56" s="464" t="s">
        <v>101</v>
      </c>
      <c r="Z56" s="464" t="s">
        <v>102</v>
      </c>
      <c r="AA56" s="464" t="s">
        <v>146</v>
      </c>
    </row>
    <row r="57" spans="1:27" s="40" customFormat="1" ht="23.1" customHeight="1" x14ac:dyDescent="0.5">
      <c r="A57" s="464"/>
      <c r="B57" s="464"/>
      <c r="C57" s="464"/>
      <c r="D57" s="475" t="s">
        <v>9</v>
      </c>
      <c r="E57" s="475" t="s">
        <v>10</v>
      </c>
      <c r="F57" s="478" t="s">
        <v>11</v>
      </c>
      <c r="G57" s="201" t="s">
        <v>84</v>
      </c>
      <c r="H57" s="223" t="s">
        <v>114</v>
      </c>
      <c r="I57" s="195" t="s">
        <v>88</v>
      </c>
      <c r="J57" s="195" t="s">
        <v>88</v>
      </c>
      <c r="K57" s="481"/>
      <c r="L57" s="464"/>
      <c r="M57" s="481"/>
      <c r="N57" s="239" t="s">
        <v>83</v>
      </c>
      <c r="O57" s="464"/>
      <c r="P57" s="237" t="s">
        <v>110</v>
      </c>
      <c r="Q57" s="193" t="s">
        <v>87</v>
      </c>
      <c r="R57" s="196" t="s">
        <v>91</v>
      </c>
      <c r="S57" s="466" t="s">
        <v>97</v>
      </c>
      <c r="T57" s="467"/>
      <c r="U57" s="468"/>
      <c r="V57" s="484"/>
      <c r="W57" s="464"/>
      <c r="X57" s="213" t="s">
        <v>96</v>
      </c>
      <c r="Y57" s="464"/>
      <c r="Z57" s="464"/>
      <c r="AA57" s="464"/>
    </row>
    <row r="58" spans="1:27" s="40" customFormat="1" ht="32.25" customHeight="1" x14ac:dyDescent="0.5">
      <c r="A58" s="464"/>
      <c r="B58" s="464"/>
      <c r="C58" s="464"/>
      <c r="D58" s="476"/>
      <c r="E58" s="476"/>
      <c r="F58" s="479"/>
      <c r="G58" s="201" t="s">
        <v>85</v>
      </c>
      <c r="H58" s="223" t="s">
        <v>115</v>
      </c>
      <c r="I58" s="195" t="s">
        <v>89</v>
      </c>
      <c r="J58" s="195" t="s">
        <v>92</v>
      </c>
      <c r="K58" s="481"/>
      <c r="L58" s="464"/>
      <c r="M58" s="481"/>
      <c r="N58" s="239" t="s">
        <v>84</v>
      </c>
      <c r="O58" s="464"/>
      <c r="P58" s="237" t="s">
        <v>111</v>
      </c>
      <c r="Q58" s="193" t="s">
        <v>88</v>
      </c>
      <c r="R58" s="196" t="s">
        <v>96</v>
      </c>
      <c r="S58" s="469" t="s">
        <v>98</v>
      </c>
      <c r="T58" s="241" t="s">
        <v>97</v>
      </c>
      <c r="U58" s="471" t="s">
        <v>99</v>
      </c>
      <c r="V58" s="481"/>
      <c r="W58" s="464"/>
      <c r="X58" s="213" t="s">
        <v>108</v>
      </c>
      <c r="Y58" s="464"/>
      <c r="Z58" s="464"/>
      <c r="AA58" s="464"/>
    </row>
    <row r="59" spans="1:27" s="40" customFormat="1" ht="26.25" customHeight="1" x14ac:dyDescent="0.5">
      <c r="A59" s="464"/>
      <c r="B59" s="464"/>
      <c r="C59" s="464"/>
      <c r="D59" s="476"/>
      <c r="E59" s="476"/>
      <c r="F59" s="479"/>
      <c r="G59" s="201"/>
      <c r="H59" s="223"/>
      <c r="I59" s="195" t="s">
        <v>90</v>
      </c>
      <c r="J59" s="195" t="s">
        <v>90</v>
      </c>
      <c r="K59" s="481"/>
      <c r="L59" s="464"/>
      <c r="M59" s="481"/>
      <c r="N59" s="239" t="s">
        <v>85</v>
      </c>
      <c r="O59" s="464"/>
      <c r="P59" s="237" t="s">
        <v>112</v>
      </c>
      <c r="Q59" s="193" t="s">
        <v>96</v>
      </c>
      <c r="R59" s="196" t="s">
        <v>90</v>
      </c>
      <c r="S59" s="469"/>
      <c r="T59" s="241" t="s">
        <v>112</v>
      </c>
      <c r="U59" s="471"/>
      <c r="V59" s="481"/>
      <c r="W59" s="464"/>
      <c r="X59" s="213" t="s">
        <v>109</v>
      </c>
      <c r="Y59" s="464"/>
      <c r="Z59" s="464"/>
      <c r="AA59" s="464"/>
    </row>
    <row r="60" spans="1:27" s="40" customFormat="1" ht="23.1" customHeight="1" x14ac:dyDescent="0.5">
      <c r="A60" s="465"/>
      <c r="B60" s="465"/>
      <c r="C60" s="465"/>
      <c r="D60" s="477"/>
      <c r="E60" s="477"/>
      <c r="F60" s="480"/>
      <c r="G60" s="202"/>
      <c r="H60" s="224"/>
      <c r="I60" s="199"/>
      <c r="J60" s="199"/>
      <c r="K60" s="482"/>
      <c r="L60" s="465"/>
      <c r="M60" s="482"/>
      <c r="N60" s="240"/>
      <c r="O60" s="465"/>
      <c r="P60" s="238"/>
      <c r="Q60" s="194" t="s">
        <v>89</v>
      </c>
      <c r="R60" s="197"/>
      <c r="S60" s="470"/>
      <c r="T60" s="242"/>
      <c r="U60" s="472"/>
      <c r="V60" s="482"/>
      <c r="W60" s="465"/>
      <c r="X60" s="214" t="s">
        <v>85</v>
      </c>
      <c r="Y60" s="465"/>
      <c r="Z60" s="465"/>
      <c r="AA60" s="465"/>
    </row>
    <row r="61" spans="1:27" ht="12" customHeight="1" x14ac:dyDescent="0.4">
      <c r="A61" s="10"/>
      <c r="B61" s="3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2"/>
    </row>
    <row r="62" spans="1:27" ht="18" x14ac:dyDescent="0.4">
      <c r="A62" s="10">
        <v>7</v>
      </c>
      <c r="B62" s="10" t="s">
        <v>12</v>
      </c>
      <c r="C62" s="6">
        <v>3234</v>
      </c>
      <c r="D62" s="10">
        <v>0</v>
      </c>
      <c r="E62" s="10">
        <v>2</v>
      </c>
      <c r="F62" s="10">
        <v>34</v>
      </c>
      <c r="G62" s="6">
        <v>1</v>
      </c>
      <c r="H62" s="10">
        <v>234</v>
      </c>
      <c r="I62" s="10">
        <v>330</v>
      </c>
      <c r="J62" s="236">
        <f>H62*I62</f>
        <v>77220</v>
      </c>
      <c r="K62" s="10">
        <v>1</v>
      </c>
      <c r="L62" s="10">
        <v>100</v>
      </c>
      <c r="M62" s="10" t="s">
        <v>23</v>
      </c>
      <c r="N62" s="10"/>
      <c r="O62" s="10">
        <v>150</v>
      </c>
      <c r="P62" s="10"/>
      <c r="Q62" s="236">
        <v>6850</v>
      </c>
      <c r="R62" s="235">
        <f t="shared" ref="R62" si="9">O62*Q62</f>
        <v>1027500</v>
      </c>
      <c r="S62" s="10">
        <v>17</v>
      </c>
      <c r="T62" s="10">
        <v>79</v>
      </c>
      <c r="U62" s="164">
        <f t="shared" ref="U62" si="10">R62*T62/100</f>
        <v>811725</v>
      </c>
      <c r="V62" s="235">
        <f>R62-U62</f>
        <v>215775</v>
      </c>
      <c r="W62" s="235">
        <f t="shared" ref="W62" si="11">J62+V62</f>
        <v>292995</v>
      </c>
      <c r="X62" s="10"/>
      <c r="Y62" s="10" t="s">
        <v>133</v>
      </c>
      <c r="Z62" s="10">
        <v>0</v>
      </c>
      <c r="AA62" s="10">
        <v>0</v>
      </c>
    </row>
    <row r="63" spans="1:27" ht="18" x14ac:dyDescent="0.4">
      <c r="A63" s="47"/>
      <c r="B63" s="50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54"/>
    </row>
    <row r="64" spans="1:27" ht="18" x14ac:dyDescent="0.4">
      <c r="A64" s="10"/>
      <c r="B64" s="3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2"/>
    </row>
    <row r="65" spans="1:27" ht="18" x14ac:dyDescent="0.4">
      <c r="A65" s="10">
        <v>8</v>
      </c>
      <c r="B65" s="10" t="s">
        <v>12</v>
      </c>
      <c r="C65" s="6">
        <v>3235</v>
      </c>
      <c r="D65" s="10">
        <v>1</v>
      </c>
      <c r="E65" s="10">
        <v>0</v>
      </c>
      <c r="F65" s="10">
        <v>92</v>
      </c>
      <c r="G65" s="6">
        <v>1</v>
      </c>
      <c r="H65" s="10">
        <v>492</v>
      </c>
      <c r="I65" s="10">
        <v>330</v>
      </c>
      <c r="J65" s="236">
        <f>H65*I65</f>
        <v>162360</v>
      </c>
      <c r="K65" s="10">
        <v>1</v>
      </c>
      <c r="L65" s="10">
        <v>100</v>
      </c>
      <c r="M65" s="10" t="s">
        <v>23</v>
      </c>
      <c r="N65" s="10"/>
      <c r="O65" s="10">
        <v>96</v>
      </c>
      <c r="P65" s="10"/>
      <c r="Q65" s="236">
        <v>6850</v>
      </c>
      <c r="R65" s="235">
        <f t="shared" ref="R65" si="12">O65*Q65</f>
        <v>657600</v>
      </c>
      <c r="S65" s="10">
        <v>50</v>
      </c>
      <c r="T65" s="10">
        <v>93</v>
      </c>
      <c r="U65" s="164">
        <f t="shared" ref="U65" si="13">R65*T65/100</f>
        <v>611568</v>
      </c>
      <c r="V65" s="235">
        <f>R65-U65</f>
        <v>46032</v>
      </c>
      <c r="W65" s="235">
        <f t="shared" ref="W65" si="14">J65+V65</f>
        <v>208392</v>
      </c>
      <c r="X65" s="10"/>
      <c r="Y65" s="10" t="s">
        <v>133</v>
      </c>
      <c r="Z65" s="10">
        <v>0</v>
      </c>
      <c r="AA65" s="10">
        <v>0</v>
      </c>
    </row>
    <row r="66" spans="1:27" ht="18" x14ac:dyDescent="0.4">
      <c r="A66" s="10"/>
      <c r="B66" s="30"/>
      <c r="C66" s="10"/>
      <c r="D66" s="84"/>
      <c r="E66" s="86"/>
      <c r="F66" s="88"/>
      <c r="G66" s="6"/>
      <c r="H66" s="10"/>
      <c r="I66" s="10"/>
      <c r="J66" s="187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2"/>
    </row>
    <row r="67" spans="1:27" ht="18" x14ac:dyDescent="0.4">
      <c r="A67" s="47"/>
      <c r="B67" s="50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54"/>
    </row>
    <row r="68" spans="1:27" ht="18" x14ac:dyDescent="0.4">
      <c r="A68" s="10"/>
      <c r="B68" s="3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2"/>
    </row>
    <row r="69" spans="1:27" ht="18" x14ac:dyDescent="0.4">
      <c r="A69" s="10">
        <v>9</v>
      </c>
      <c r="B69" s="10" t="s">
        <v>12</v>
      </c>
      <c r="C69" s="6">
        <v>3236</v>
      </c>
      <c r="D69" s="10">
        <v>0</v>
      </c>
      <c r="E69" s="10">
        <v>3</v>
      </c>
      <c r="F69" s="10">
        <v>95</v>
      </c>
      <c r="G69" s="6">
        <v>1</v>
      </c>
      <c r="H69" s="10">
        <v>395</v>
      </c>
      <c r="I69" s="10">
        <v>380</v>
      </c>
      <c r="J69" s="236">
        <f>H69*I69</f>
        <v>150100</v>
      </c>
      <c r="K69" s="10">
        <v>1</v>
      </c>
      <c r="L69" s="10">
        <v>100</v>
      </c>
      <c r="M69" s="10" t="s">
        <v>48</v>
      </c>
      <c r="N69" s="10"/>
      <c r="O69" s="10">
        <v>112</v>
      </c>
      <c r="P69" s="10"/>
      <c r="Q69" s="236">
        <v>6850</v>
      </c>
      <c r="R69" s="235">
        <f t="shared" ref="R69" si="15">O69*Q69</f>
        <v>767200</v>
      </c>
      <c r="S69" s="10">
        <v>16</v>
      </c>
      <c r="T69" s="10">
        <v>22</v>
      </c>
      <c r="U69" s="164">
        <f t="shared" ref="U69" si="16">R69*T69/100</f>
        <v>168784</v>
      </c>
      <c r="V69" s="235">
        <f>R69-U69</f>
        <v>598416</v>
      </c>
      <c r="W69" s="235">
        <f t="shared" ref="W69" si="17">J69+V69</f>
        <v>748516</v>
      </c>
      <c r="X69" s="10"/>
      <c r="Y69" s="10" t="s">
        <v>133</v>
      </c>
      <c r="Z69" s="10">
        <v>0</v>
      </c>
      <c r="AA69" s="10">
        <v>0</v>
      </c>
    </row>
    <row r="70" spans="1:27" ht="18" x14ac:dyDescent="0.4">
      <c r="A70" s="19"/>
      <c r="B70" s="50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54"/>
    </row>
    <row r="71" spans="1:27" ht="18" x14ac:dyDescent="0.4">
      <c r="A71" s="10"/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2"/>
    </row>
    <row r="72" spans="1:27" ht="18" x14ac:dyDescent="0.4">
      <c r="A72" s="10">
        <v>10</v>
      </c>
      <c r="B72" s="10" t="s">
        <v>12</v>
      </c>
      <c r="C72" s="6">
        <v>3241</v>
      </c>
      <c r="D72" s="10">
        <v>1</v>
      </c>
      <c r="E72" s="10">
        <v>3</v>
      </c>
      <c r="F72" s="10">
        <v>67</v>
      </c>
      <c r="G72" s="6">
        <v>1</v>
      </c>
      <c r="H72" s="10">
        <v>767</v>
      </c>
      <c r="I72" s="10">
        <v>380</v>
      </c>
      <c r="J72" s="236">
        <f>H72*I72</f>
        <v>291460</v>
      </c>
      <c r="K72" s="10">
        <v>1</v>
      </c>
      <c r="L72" s="10">
        <v>100</v>
      </c>
      <c r="M72" s="10" t="s">
        <v>48</v>
      </c>
      <c r="N72" s="10"/>
      <c r="O72" s="10">
        <v>195</v>
      </c>
      <c r="P72" s="10"/>
      <c r="Q72" s="236">
        <v>6850</v>
      </c>
      <c r="R72" s="235">
        <f t="shared" ref="R72:R73" si="18">O72*Q72</f>
        <v>1335750</v>
      </c>
      <c r="S72" s="10">
        <v>6</v>
      </c>
      <c r="T72" s="10">
        <v>6</v>
      </c>
      <c r="U72" s="164">
        <f t="shared" ref="U72:U73" si="19">R72*T72/100</f>
        <v>80145</v>
      </c>
      <c r="V72" s="235">
        <f t="shared" ref="V72:V73" si="20">R72-U72</f>
        <v>1255605</v>
      </c>
      <c r="W72" s="235">
        <f t="shared" ref="W72:W73" si="21">J72+V72</f>
        <v>1547065</v>
      </c>
      <c r="X72" s="10"/>
      <c r="Y72" s="10" t="s">
        <v>133</v>
      </c>
      <c r="Z72" s="10">
        <v>0</v>
      </c>
      <c r="AA72" s="10">
        <v>0</v>
      </c>
    </row>
    <row r="73" spans="1:27" ht="18" x14ac:dyDescent="0.4">
      <c r="A73" s="10"/>
      <c r="B73" s="30"/>
      <c r="C73" s="10"/>
      <c r="D73" s="10"/>
      <c r="E73" s="10"/>
      <c r="F73" s="10"/>
      <c r="G73" s="10"/>
      <c r="H73" s="10"/>
      <c r="I73" s="10"/>
      <c r="J73" s="10"/>
      <c r="K73" s="10">
        <v>2</v>
      </c>
      <c r="L73" s="10">
        <v>100</v>
      </c>
      <c r="M73" s="10" t="s">
        <v>22</v>
      </c>
      <c r="N73" s="10"/>
      <c r="O73" s="10">
        <v>168</v>
      </c>
      <c r="P73" s="10"/>
      <c r="Q73" s="236">
        <v>6850</v>
      </c>
      <c r="R73" s="235">
        <f t="shared" si="18"/>
        <v>1150800</v>
      </c>
      <c r="S73" s="10">
        <v>3</v>
      </c>
      <c r="T73" s="10">
        <v>3</v>
      </c>
      <c r="U73" s="164">
        <f t="shared" si="19"/>
        <v>34524</v>
      </c>
      <c r="V73" s="235">
        <f t="shared" si="20"/>
        <v>1116276</v>
      </c>
      <c r="W73" s="235">
        <f t="shared" si="21"/>
        <v>1116276</v>
      </c>
      <c r="X73" s="10"/>
      <c r="Y73" s="10" t="s">
        <v>135</v>
      </c>
      <c r="Z73" s="6">
        <v>0</v>
      </c>
      <c r="AA73" s="6">
        <v>0</v>
      </c>
    </row>
    <row r="74" spans="1:27" ht="18" x14ac:dyDescent="0.4">
      <c r="A74" s="10"/>
      <c r="B74" s="3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 t="s">
        <v>38</v>
      </c>
      <c r="N74" s="10"/>
      <c r="O74" s="10">
        <v>84</v>
      </c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2"/>
    </row>
    <row r="75" spans="1:27" ht="18" x14ac:dyDescent="0.4">
      <c r="A75" s="10"/>
      <c r="B75" s="3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 t="s">
        <v>36</v>
      </c>
      <c r="N75" s="10"/>
      <c r="O75" s="10">
        <v>84</v>
      </c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2"/>
    </row>
    <row r="76" spans="1:27" ht="18" x14ac:dyDescent="0.4">
      <c r="A76" s="19"/>
      <c r="B76" s="32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21"/>
    </row>
    <row r="77" spans="1:27" s="40" customFormat="1" ht="23.1" customHeight="1" x14ac:dyDescent="0.5">
      <c r="A77" s="227"/>
      <c r="B77" s="228" t="s">
        <v>126</v>
      </c>
      <c r="C77" s="228"/>
      <c r="D77" s="227"/>
      <c r="E77" s="227"/>
      <c r="F77" s="227"/>
      <c r="G77" s="227"/>
      <c r="H77" s="227"/>
      <c r="I77" s="227"/>
      <c r="J77" s="227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78"/>
    </row>
    <row r="78" spans="1:27" s="40" customFormat="1" ht="23.1" customHeight="1" x14ac:dyDescent="0.5">
      <c r="A78" s="227"/>
      <c r="B78" s="227"/>
      <c r="C78" s="227"/>
      <c r="D78" s="229" t="s">
        <v>127</v>
      </c>
      <c r="E78" s="227"/>
      <c r="F78" s="227"/>
      <c r="G78" s="227"/>
      <c r="H78" s="227"/>
      <c r="I78" s="227"/>
      <c r="J78" s="227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78"/>
    </row>
    <row r="79" spans="1:27" s="40" customFormat="1" ht="23.1" customHeight="1" x14ac:dyDescent="0.5">
      <c r="A79" s="227"/>
      <c r="B79" s="227"/>
      <c r="C79" s="227"/>
      <c r="D79" s="229" t="s">
        <v>128</v>
      </c>
      <c r="E79" s="227"/>
      <c r="F79" s="227"/>
      <c r="G79" s="227"/>
      <c r="H79" s="227"/>
      <c r="I79" s="227"/>
      <c r="J79" s="227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78"/>
    </row>
    <row r="80" spans="1:27" s="40" customFormat="1" ht="23.1" customHeight="1" x14ac:dyDescent="0.5">
      <c r="A80" s="227"/>
      <c r="B80" s="227"/>
      <c r="C80" s="227"/>
      <c r="D80" s="229" t="s">
        <v>129</v>
      </c>
      <c r="E80" s="227"/>
      <c r="F80" s="227"/>
      <c r="G80" s="227"/>
      <c r="H80" s="227"/>
      <c r="I80" s="227"/>
      <c r="J80" s="227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78"/>
    </row>
    <row r="81" spans="1:27" s="40" customFormat="1" ht="23.1" customHeight="1" x14ac:dyDescent="0.5">
      <c r="A81" s="227"/>
      <c r="B81" s="227"/>
      <c r="C81" s="227"/>
      <c r="D81" s="229" t="s">
        <v>130</v>
      </c>
      <c r="E81" s="227"/>
      <c r="F81" s="227"/>
      <c r="G81" s="227"/>
      <c r="H81" s="227"/>
      <c r="I81" s="227"/>
      <c r="J81" s="227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78"/>
    </row>
    <row r="82" spans="1:27" s="40" customFormat="1" ht="23.1" customHeight="1" x14ac:dyDescent="0.5">
      <c r="A82" s="227"/>
      <c r="B82" s="227"/>
      <c r="C82" s="227"/>
      <c r="D82" s="229" t="s">
        <v>131</v>
      </c>
      <c r="E82" s="227"/>
      <c r="F82" s="227"/>
      <c r="G82" s="227"/>
      <c r="H82" s="227"/>
      <c r="I82" s="227"/>
      <c r="J82" s="227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78"/>
    </row>
    <row r="83" spans="1:27" s="40" customFormat="1" ht="23.1" customHeight="1" x14ac:dyDescent="0.5">
      <c r="A83" s="192"/>
      <c r="B83" s="190"/>
      <c r="C83" s="189"/>
      <c r="D83" s="191"/>
      <c r="E83" s="191"/>
      <c r="F83" s="191"/>
      <c r="G83" s="189"/>
      <c r="H83" s="189"/>
      <c r="I83" s="191"/>
      <c r="J83" s="191"/>
      <c r="K83" s="210"/>
      <c r="L83" s="473" t="s">
        <v>104</v>
      </c>
      <c r="M83" s="473"/>
      <c r="N83" s="473"/>
      <c r="O83" s="473"/>
      <c r="P83" s="473"/>
      <c r="Q83" s="473"/>
      <c r="R83" s="473"/>
      <c r="S83" s="473"/>
      <c r="T83" s="473"/>
      <c r="U83" s="473"/>
      <c r="V83" s="474"/>
      <c r="W83" s="189"/>
      <c r="X83" s="212" t="s">
        <v>106</v>
      </c>
      <c r="Y83" s="189"/>
      <c r="Z83" s="189"/>
      <c r="AA83" s="211"/>
    </row>
    <row r="84" spans="1:27" s="40" customFormat="1" ht="23.1" customHeight="1" x14ac:dyDescent="0.5">
      <c r="A84" s="464" t="s">
        <v>3</v>
      </c>
      <c r="B84" s="464" t="s">
        <v>4</v>
      </c>
      <c r="C84" s="464" t="s">
        <v>5</v>
      </c>
      <c r="D84" s="487" t="s">
        <v>6</v>
      </c>
      <c r="E84" s="487"/>
      <c r="F84" s="487"/>
      <c r="G84" s="201" t="s">
        <v>83</v>
      </c>
      <c r="H84" s="223" t="s">
        <v>86</v>
      </c>
      <c r="I84" s="188" t="s">
        <v>87</v>
      </c>
      <c r="J84" s="198" t="s">
        <v>91</v>
      </c>
      <c r="K84" s="481" t="s">
        <v>3</v>
      </c>
      <c r="L84" s="464" t="s">
        <v>94</v>
      </c>
      <c r="M84" s="481" t="s">
        <v>8</v>
      </c>
      <c r="N84" s="239"/>
      <c r="O84" s="464" t="s">
        <v>95</v>
      </c>
      <c r="P84" s="237"/>
      <c r="Q84" s="193"/>
      <c r="R84" s="196"/>
      <c r="S84" s="208"/>
      <c r="T84" s="243"/>
      <c r="U84" s="209"/>
      <c r="V84" s="483" t="s">
        <v>100</v>
      </c>
      <c r="W84" s="464" t="s">
        <v>103</v>
      </c>
      <c r="X84" s="213" t="s">
        <v>107</v>
      </c>
      <c r="Y84" s="464" t="s">
        <v>101</v>
      </c>
      <c r="Z84" s="464" t="s">
        <v>102</v>
      </c>
      <c r="AA84" s="464" t="s">
        <v>147</v>
      </c>
    </row>
    <row r="85" spans="1:27" s="40" customFormat="1" ht="23.1" customHeight="1" x14ac:dyDescent="0.5">
      <c r="A85" s="464"/>
      <c r="B85" s="464"/>
      <c r="C85" s="464"/>
      <c r="D85" s="475" t="s">
        <v>9</v>
      </c>
      <c r="E85" s="475" t="s">
        <v>10</v>
      </c>
      <c r="F85" s="478" t="s">
        <v>11</v>
      </c>
      <c r="G85" s="201" t="s">
        <v>84</v>
      </c>
      <c r="H85" s="223" t="s">
        <v>114</v>
      </c>
      <c r="I85" s="195" t="s">
        <v>88</v>
      </c>
      <c r="J85" s="195" t="s">
        <v>88</v>
      </c>
      <c r="K85" s="481"/>
      <c r="L85" s="464"/>
      <c r="M85" s="481"/>
      <c r="N85" s="239" t="s">
        <v>83</v>
      </c>
      <c r="O85" s="464"/>
      <c r="P85" s="237" t="s">
        <v>110</v>
      </c>
      <c r="Q85" s="193" t="s">
        <v>87</v>
      </c>
      <c r="R85" s="196" t="s">
        <v>91</v>
      </c>
      <c r="S85" s="466" t="s">
        <v>97</v>
      </c>
      <c r="T85" s="467"/>
      <c r="U85" s="468"/>
      <c r="V85" s="484"/>
      <c r="W85" s="464"/>
      <c r="X85" s="213" t="s">
        <v>96</v>
      </c>
      <c r="Y85" s="464"/>
      <c r="Z85" s="464"/>
      <c r="AA85" s="464"/>
    </row>
    <row r="86" spans="1:27" s="40" customFormat="1" ht="23.1" customHeight="1" x14ac:dyDescent="0.5">
      <c r="A86" s="464"/>
      <c r="B86" s="464"/>
      <c r="C86" s="464"/>
      <c r="D86" s="476"/>
      <c r="E86" s="476"/>
      <c r="F86" s="479"/>
      <c r="G86" s="201" t="s">
        <v>85</v>
      </c>
      <c r="H86" s="223" t="s">
        <v>115</v>
      </c>
      <c r="I86" s="195" t="s">
        <v>89</v>
      </c>
      <c r="J86" s="195" t="s">
        <v>92</v>
      </c>
      <c r="K86" s="481"/>
      <c r="L86" s="464"/>
      <c r="M86" s="481"/>
      <c r="N86" s="239" t="s">
        <v>84</v>
      </c>
      <c r="O86" s="464"/>
      <c r="P86" s="237" t="s">
        <v>111</v>
      </c>
      <c r="Q86" s="193" t="s">
        <v>88</v>
      </c>
      <c r="R86" s="196" t="s">
        <v>96</v>
      </c>
      <c r="S86" s="469" t="s">
        <v>98</v>
      </c>
      <c r="T86" s="241" t="s">
        <v>97</v>
      </c>
      <c r="U86" s="471" t="s">
        <v>99</v>
      </c>
      <c r="V86" s="481"/>
      <c r="W86" s="464"/>
      <c r="X86" s="213" t="s">
        <v>108</v>
      </c>
      <c r="Y86" s="464"/>
      <c r="Z86" s="464"/>
      <c r="AA86" s="464"/>
    </row>
    <row r="87" spans="1:27" s="40" customFormat="1" ht="26.25" customHeight="1" x14ac:dyDescent="0.5">
      <c r="A87" s="464"/>
      <c r="B87" s="464"/>
      <c r="C87" s="464"/>
      <c r="D87" s="476"/>
      <c r="E87" s="476"/>
      <c r="F87" s="479"/>
      <c r="G87" s="201"/>
      <c r="H87" s="223"/>
      <c r="I87" s="195" t="s">
        <v>90</v>
      </c>
      <c r="J87" s="195" t="s">
        <v>90</v>
      </c>
      <c r="K87" s="481"/>
      <c r="L87" s="464"/>
      <c r="M87" s="481"/>
      <c r="N87" s="239" t="s">
        <v>85</v>
      </c>
      <c r="O87" s="464"/>
      <c r="P87" s="237" t="s">
        <v>112</v>
      </c>
      <c r="Q87" s="193" t="s">
        <v>96</v>
      </c>
      <c r="R87" s="196" t="s">
        <v>90</v>
      </c>
      <c r="S87" s="469"/>
      <c r="T87" s="241" t="s">
        <v>112</v>
      </c>
      <c r="U87" s="471"/>
      <c r="V87" s="481"/>
      <c r="W87" s="464"/>
      <c r="X87" s="213" t="s">
        <v>109</v>
      </c>
      <c r="Y87" s="464"/>
      <c r="Z87" s="464"/>
      <c r="AA87" s="464"/>
    </row>
    <row r="88" spans="1:27" s="40" customFormat="1" ht="23.1" customHeight="1" x14ac:dyDescent="0.5">
      <c r="A88" s="465"/>
      <c r="B88" s="465"/>
      <c r="C88" s="465"/>
      <c r="D88" s="477"/>
      <c r="E88" s="477"/>
      <c r="F88" s="480"/>
      <c r="G88" s="202"/>
      <c r="H88" s="224"/>
      <c r="I88" s="199"/>
      <c r="J88" s="199"/>
      <c r="K88" s="482"/>
      <c r="L88" s="465"/>
      <c r="M88" s="482"/>
      <c r="N88" s="240"/>
      <c r="O88" s="465"/>
      <c r="P88" s="238"/>
      <c r="Q88" s="194" t="s">
        <v>89</v>
      </c>
      <c r="R88" s="197"/>
      <c r="S88" s="470"/>
      <c r="T88" s="242"/>
      <c r="U88" s="472"/>
      <c r="V88" s="482"/>
      <c r="W88" s="465"/>
      <c r="X88" s="214" t="s">
        <v>85</v>
      </c>
      <c r="Y88" s="465"/>
      <c r="Z88" s="465"/>
      <c r="AA88" s="465"/>
    </row>
    <row r="89" spans="1:27" ht="15.75" customHeight="1" x14ac:dyDescent="0.4">
      <c r="A89" s="10"/>
      <c r="B89" s="3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2"/>
    </row>
    <row r="90" spans="1:27" ht="18" x14ac:dyDescent="0.4">
      <c r="A90" s="10">
        <v>11</v>
      </c>
      <c r="B90" s="10" t="s">
        <v>12</v>
      </c>
      <c r="C90" s="6">
        <v>3242</v>
      </c>
      <c r="D90" s="10">
        <v>2</v>
      </c>
      <c r="E90" s="10">
        <v>0</v>
      </c>
      <c r="F90" s="10">
        <v>78</v>
      </c>
      <c r="G90" s="6">
        <v>1</v>
      </c>
      <c r="H90" s="10">
        <v>878</v>
      </c>
      <c r="I90" s="10">
        <v>330</v>
      </c>
      <c r="J90" s="236">
        <f>H90*I90</f>
        <v>289740</v>
      </c>
      <c r="K90" s="10">
        <v>1</v>
      </c>
      <c r="L90" s="10">
        <v>100</v>
      </c>
      <c r="M90" s="10" t="s">
        <v>14</v>
      </c>
      <c r="N90" s="10"/>
      <c r="O90" s="10">
        <v>60</v>
      </c>
      <c r="P90" s="10"/>
      <c r="Q90" s="236">
        <v>6850</v>
      </c>
      <c r="R90" s="235">
        <f t="shared" ref="R90" si="22">O90*Q90</f>
        <v>411000</v>
      </c>
      <c r="S90" s="10">
        <v>3</v>
      </c>
      <c r="T90" s="10">
        <v>9</v>
      </c>
      <c r="U90" s="164">
        <f t="shared" ref="U90" si="23">R90*T90/100</f>
        <v>36990</v>
      </c>
      <c r="V90" s="235">
        <f t="shared" ref="V90" si="24">R90-U90</f>
        <v>374010</v>
      </c>
      <c r="W90" s="235">
        <f t="shared" ref="W90" si="25">J90+V90</f>
        <v>663750</v>
      </c>
      <c r="X90" s="10"/>
      <c r="Y90" s="10" t="s">
        <v>133</v>
      </c>
      <c r="Z90" s="10">
        <v>0</v>
      </c>
      <c r="AA90" s="10">
        <v>0</v>
      </c>
    </row>
    <row r="91" spans="1:27" ht="18" x14ac:dyDescent="0.4">
      <c r="A91" s="47"/>
      <c r="B91" s="50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54"/>
    </row>
    <row r="92" spans="1:27" ht="18" x14ac:dyDescent="0.4">
      <c r="A92" s="10"/>
      <c r="B92" s="3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2"/>
    </row>
    <row r="93" spans="1:27" ht="18" x14ac:dyDescent="0.4">
      <c r="A93" s="10">
        <v>12</v>
      </c>
      <c r="B93" s="10" t="s">
        <v>12</v>
      </c>
      <c r="C93" s="6">
        <v>3243</v>
      </c>
      <c r="D93" s="10">
        <v>0</v>
      </c>
      <c r="E93" s="10">
        <v>3</v>
      </c>
      <c r="F93" s="69">
        <v>60.5</v>
      </c>
      <c r="G93" s="6">
        <v>1</v>
      </c>
      <c r="H93" s="164">
        <v>360.5</v>
      </c>
      <c r="I93" s="127">
        <v>380</v>
      </c>
      <c r="J93" s="236">
        <f>H93*I93</f>
        <v>136990</v>
      </c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235">
        <f t="shared" ref="W93" si="26">J93+V93</f>
        <v>136990</v>
      </c>
      <c r="X93" s="10"/>
      <c r="Y93" s="10" t="s">
        <v>133</v>
      </c>
      <c r="Z93" s="10">
        <v>0</v>
      </c>
      <c r="AA93" s="10">
        <v>0</v>
      </c>
    </row>
    <row r="94" spans="1:27" ht="18" x14ac:dyDescent="0.4">
      <c r="A94" s="47"/>
      <c r="B94" s="50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54"/>
    </row>
    <row r="95" spans="1:27" ht="18" x14ac:dyDescent="0.4">
      <c r="A95" s="10"/>
      <c r="B95" s="3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2"/>
    </row>
    <row r="96" spans="1:27" ht="18" x14ac:dyDescent="0.4">
      <c r="A96" s="10">
        <v>13</v>
      </c>
      <c r="B96" s="10" t="s">
        <v>12</v>
      </c>
      <c r="C96" s="6">
        <v>3244</v>
      </c>
      <c r="D96" s="10">
        <v>4</v>
      </c>
      <c r="E96" s="10">
        <v>0</v>
      </c>
      <c r="F96" s="10">
        <v>12</v>
      </c>
      <c r="G96" s="6">
        <v>1</v>
      </c>
      <c r="H96" s="236">
        <v>1612</v>
      </c>
      <c r="I96" s="10">
        <v>290</v>
      </c>
      <c r="J96" s="236">
        <f>H96*I96</f>
        <v>467480</v>
      </c>
      <c r="K96" s="10">
        <v>1</v>
      </c>
      <c r="L96" s="10">
        <v>100</v>
      </c>
      <c r="M96" s="10" t="s">
        <v>25</v>
      </c>
      <c r="N96" s="10"/>
      <c r="O96" s="10">
        <v>136</v>
      </c>
      <c r="P96" s="10"/>
      <c r="Q96" s="236">
        <v>6850</v>
      </c>
      <c r="R96" s="235">
        <f t="shared" ref="R96" si="27">O96*Q96</f>
        <v>931600</v>
      </c>
      <c r="S96" s="10">
        <v>16</v>
      </c>
      <c r="T96" s="10">
        <v>55</v>
      </c>
      <c r="U96" s="164">
        <f t="shared" ref="U96" si="28">R96*T96/100</f>
        <v>512380</v>
      </c>
      <c r="V96" s="235">
        <f t="shared" ref="V96" si="29">R96-U96</f>
        <v>419220</v>
      </c>
      <c r="W96" s="235">
        <f t="shared" ref="W96" si="30">J96+V96</f>
        <v>886700</v>
      </c>
      <c r="X96" s="10"/>
      <c r="Y96" s="10" t="s">
        <v>133</v>
      </c>
      <c r="Z96" s="10">
        <v>0</v>
      </c>
      <c r="AA96" s="10">
        <v>0</v>
      </c>
    </row>
    <row r="97" spans="1:27" ht="18" x14ac:dyDescent="0.4">
      <c r="A97" s="10"/>
      <c r="B97" s="3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 t="s">
        <v>49</v>
      </c>
      <c r="N97" s="10"/>
      <c r="O97" s="10">
        <v>96</v>
      </c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2"/>
    </row>
    <row r="98" spans="1:27" ht="18" x14ac:dyDescent="0.4">
      <c r="A98" s="10"/>
      <c r="B98" s="3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 t="s">
        <v>45</v>
      </c>
      <c r="N98" s="10"/>
      <c r="O98" s="10">
        <v>40</v>
      </c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2"/>
    </row>
    <row r="99" spans="1:27" ht="18" x14ac:dyDescent="0.4">
      <c r="A99" s="47"/>
      <c r="B99" s="50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54"/>
    </row>
    <row r="100" spans="1:27" ht="18" x14ac:dyDescent="0.4">
      <c r="A100" s="10"/>
      <c r="B100" s="3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69"/>
      <c r="P100" s="69"/>
      <c r="Q100" s="69"/>
      <c r="R100" s="69"/>
      <c r="S100" s="10"/>
      <c r="T100" s="10"/>
      <c r="U100" s="10"/>
      <c r="V100" s="10"/>
      <c r="W100" s="10"/>
      <c r="X100" s="10"/>
      <c r="Y100" s="10"/>
      <c r="Z100" s="10"/>
      <c r="AA100" s="12"/>
    </row>
    <row r="101" spans="1:27" ht="18" x14ac:dyDescent="0.4">
      <c r="A101" s="10">
        <v>14</v>
      </c>
      <c r="B101" s="10" t="s">
        <v>12</v>
      </c>
      <c r="C101" s="6">
        <v>3245</v>
      </c>
      <c r="D101" s="10">
        <v>0</v>
      </c>
      <c r="E101" s="10">
        <v>2</v>
      </c>
      <c r="F101" s="10">
        <v>66</v>
      </c>
      <c r="G101" s="6">
        <v>1</v>
      </c>
      <c r="H101" s="10">
        <v>266</v>
      </c>
      <c r="I101" s="10">
        <v>330</v>
      </c>
      <c r="J101" s="236">
        <f>H101*I101</f>
        <v>87780</v>
      </c>
      <c r="K101" s="10">
        <v>1</v>
      </c>
      <c r="L101" s="10">
        <v>100</v>
      </c>
      <c r="M101" s="10" t="s">
        <v>15</v>
      </c>
      <c r="N101" s="10"/>
      <c r="O101" s="69">
        <v>142.5</v>
      </c>
      <c r="P101" s="69"/>
      <c r="Q101" s="236">
        <v>6850</v>
      </c>
      <c r="R101" s="235">
        <f t="shared" ref="R101:R102" si="31">O101*Q101</f>
        <v>976125</v>
      </c>
      <c r="S101" s="10">
        <v>16</v>
      </c>
      <c r="T101" s="10">
        <v>22</v>
      </c>
      <c r="U101" s="164">
        <f t="shared" ref="U101:U102" si="32">R101*T101/100</f>
        <v>214747.5</v>
      </c>
      <c r="V101" s="235">
        <f t="shared" ref="V101:V102" si="33">R101-U101</f>
        <v>761377.5</v>
      </c>
      <c r="W101" s="235">
        <f t="shared" ref="W101:W102" si="34">J101+V101</f>
        <v>849157.5</v>
      </c>
      <c r="X101" s="10"/>
      <c r="Y101" s="10" t="s">
        <v>133</v>
      </c>
      <c r="Z101" s="10">
        <v>0</v>
      </c>
      <c r="AA101" s="10">
        <v>0</v>
      </c>
    </row>
    <row r="102" spans="1:27" ht="18" x14ac:dyDescent="0.4">
      <c r="A102" s="10"/>
      <c r="B102" s="30"/>
      <c r="C102" s="10"/>
      <c r="D102" s="10"/>
      <c r="E102" s="10"/>
      <c r="F102" s="10"/>
      <c r="G102" s="10"/>
      <c r="H102" s="10"/>
      <c r="I102" s="10"/>
      <c r="J102" s="10"/>
      <c r="K102" s="10">
        <v>2</v>
      </c>
      <c r="L102" s="10">
        <v>100</v>
      </c>
      <c r="M102" s="10" t="s">
        <v>15</v>
      </c>
      <c r="N102" s="10"/>
      <c r="O102" s="69">
        <v>142.5</v>
      </c>
      <c r="P102" s="69"/>
      <c r="Q102" s="236">
        <v>6850</v>
      </c>
      <c r="R102" s="235">
        <f t="shared" si="31"/>
        <v>976125</v>
      </c>
      <c r="S102" s="10">
        <v>15</v>
      </c>
      <c r="T102" s="10">
        <v>20</v>
      </c>
      <c r="U102" s="164">
        <f t="shared" si="32"/>
        <v>195225</v>
      </c>
      <c r="V102" s="235">
        <f t="shared" si="33"/>
        <v>780900</v>
      </c>
      <c r="W102" s="235">
        <f t="shared" si="34"/>
        <v>780900</v>
      </c>
      <c r="X102" s="10"/>
      <c r="Y102" s="10" t="s">
        <v>135</v>
      </c>
      <c r="Z102" s="10">
        <v>0</v>
      </c>
      <c r="AA102" s="10">
        <v>0</v>
      </c>
    </row>
    <row r="103" spans="1:27" ht="18" x14ac:dyDescent="0.4">
      <c r="A103" s="19"/>
      <c r="B103" s="32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1"/>
    </row>
    <row r="104" spans="1:27" ht="18" x14ac:dyDescent="0.4">
      <c r="A104" s="15"/>
      <c r="B104" s="14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78"/>
    </row>
    <row r="105" spans="1:27" ht="18" x14ac:dyDescent="0.4">
      <c r="A105" s="15"/>
      <c r="B105" s="228" t="s">
        <v>126</v>
      </c>
      <c r="C105" s="228"/>
      <c r="D105" s="227"/>
      <c r="E105" s="227"/>
      <c r="F105" s="227"/>
      <c r="G105" s="227"/>
      <c r="H105" s="227"/>
      <c r="I105" s="227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78"/>
    </row>
    <row r="106" spans="1:27" ht="18" x14ac:dyDescent="0.4">
      <c r="A106" s="15"/>
      <c r="B106" s="227"/>
      <c r="C106" s="227"/>
      <c r="D106" s="229" t="s">
        <v>127</v>
      </c>
      <c r="E106" s="227"/>
      <c r="F106" s="227"/>
      <c r="G106" s="227"/>
      <c r="H106" s="227"/>
      <c r="I106" s="227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78"/>
    </row>
    <row r="107" spans="1:27" ht="18" x14ac:dyDescent="0.4">
      <c r="A107" s="15"/>
      <c r="B107" s="227"/>
      <c r="C107" s="227"/>
      <c r="D107" s="229" t="s">
        <v>128</v>
      </c>
      <c r="E107" s="227"/>
      <c r="F107" s="227"/>
      <c r="G107" s="227"/>
      <c r="H107" s="227"/>
      <c r="I107" s="227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78"/>
    </row>
    <row r="108" spans="1:27" ht="18" x14ac:dyDescent="0.4">
      <c r="A108" s="15"/>
      <c r="B108" s="227"/>
      <c r="C108" s="227"/>
      <c r="D108" s="229" t="s">
        <v>129</v>
      </c>
      <c r="E108" s="227"/>
      <c r="F108" s="227"/>
      <c r="G108" s="227"/>
      <c r="H108" s="227"/>
      <c r="I108" s="227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78"/>
    </row>
    <row r="109" spans="1:27" ht="18" x14ac:dyDescent="0.4">
      <c r="A109" s="15"/>
      <c r="B109" s="227"/>
      <c r="C109" s="227"/>
      <c r="D109" s="229" t="s">
        <v>130</v>
      </c>
      <c r="E109" s="227"/>
      <c r="F109" s="227"/>
      <c r="G109" s="227"/>
      <c r="H109" s="227"/>
      <c r="I109" s="227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78"/>
    </row>
    <row r="110" spans="1:27" s="110" customFormat="1" ht="18" x14ac:dyDescent="0.4">
      <c r="A110" s="15"/>
      <c r="B110" s="227"/>
      <c r="C110" s="227"/>
      <c r="D110" s="229" t="s">
        <v>131</v>
      </c>
      <c r="E110" s="227"/>
      <c r="F110" s="227"/>
      <c r="G110" s="227"/>
      <c r="H110" s="227"/>
      <c r="I110" s="227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78"/>
    </row>
    <row r="111" spans="1:27" s="110" customFormat="1" ht="18" x14ac:dyDescent="0.4">
      <c r="A111" s="15"/>
      <c r="B111" s="227"/>
      <c r="C111" s="227"/>
      <c r="D111" s="229"/>
      <c r="E111" s="227"/>
      <c r="F111" s="227"/>
      <c r="G111" s="227"/>
      <c r="H111" s="227"/>
      <c r="I111" s="227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78"/>
    </row>
    <row r="112" spans="1:27" s="110" customFormat="1" ht="18" x14ac:dyDescent="0.4">
      <c r="A112" s="15"/>
      <c r="B112" s="227"/>
      <c r="C112" s="227"/>
      <c r="D112" s="229"/>
      <c r="E112" s="227"/>
      <c r="F112" s="227"/>
      <c r="G112" s="227"/>
      <c r="H112" s="227"/>
      <c r="I112" s="227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78"/>
    </row>
    <row r="113" spans="1:28" s="40" customFormat="1" ht="23.1" customHeight="1" x14ac:dyDescent="0.5">
      <c r="A113" s="192"/>
      <c r="B113" s="190"/>
      <c r="C113" s="189"/>
      <c r="D113" s="191"/>
      <c r="E113" s="191"/>
      <c r="F113" s="191"/>
      <c r="G113" s="189"/>
      <c r="H113" s="189"/>
      <c r="I113" s="191"/>
      <c r="J113" s="191"/>
      <c r="K113" s="210"/>
      <c r="L113" s="473" t="s">
        <v>104</v>
      </c>
      <c r="M113" s="473"/>
      <c r="N113" s="473"/>
      <c r="O113" s="473"/>
      <c r="P113" s="473"/>
      <c r="Q113" s="473"/>
      <c r="R113" s="473"/>
      <c r="S113" s="473"/>
      <c r="T113" s="473"/>
      <c r="U113" s="473"/>
      <c r="V113" s="474"/>
      <c r="W113" s="189"/>
      <c r="X113" s="212" t="s">
        <v>106</v>
      </c>
      <c r="Y113" s="189"/>
      <c r="Z113" s="189"/>
      <c r="AA113" s="211"/>
    </row>
    <row r="114" spans="1:28" s="40" customFormat="1" ht="23.1" customHeight="1" x14ac:dyDescent="0.5">
      <c r="A114" s="464" t="s">
        <v>3</v>
      </c>
      <c r="B114" s="464" t="s">
        <v>4</v>
      </c>
      <c r="C114" s="464" t="s">
        <v>5</v>
      </c>
      <c r="D114" s="487" t="s">
        <v>6</v>
      </c>
      <c r="E114" s="487"/>
      <c r="F114" s="487"/>
      <c r="G114" s="201" t="s">
        <v>83</v>
      </c>
      <c r="H114" s="223" t="s">
        <v>86</v>
      </c>
      <c r="I114" s="188" t="s">
        <v>87</v>
      </c>
      <c r="J114" s="198" t="s">
        <v>91</v>
      </c>
      <c r="K114" s="481" t="s">
        <v>3</v>
      </c>
      <c r="L114" s="464" t="s">
        <v>94</v>
      </c>
      <c r="M114" s="481" t="s">
        <v>8</v>
      </c>
      <c r="N114" s="239"/>
      <c r="O114" s="464" t="s">
        <v>95</v>
      </c>
      <c r="P114" s="237"/>
      <c r="Q114" s="193"/>
      <c r="R114" s="196"/>
      <c r="S114" s="208"/>
      <c r="T114" s="243"/>
      <c r="U114" s="209"/>
      <c r="V114" s="483" t="s">
        <v>100</v>
      </c>
      <c r="W114" s="464" t="s">
        <v>103</v>
      </c>
      <c r="X114" s="213" t="s">
        <v>107</v>
      </c>
      <c r="Y114" s="464" t="s">
        <v>101</v>
      </c>
      <c r="Z114" s="464" t="s">
        <v>102</v>
      </c>
      <c r="AA114" s="464" t="s">
        <v>146</v>
      </c>
    </row>
    <row r="115" spans="1:28" s="40" customFormat="1" ht="23.1" customHeight="1" x14ac:dyDescent="0.5">
      <c r="A115" s="464"/>
      <c r="B115" s="464"/>
      <c r="C115" s="464"/>
      <c r="D115" s="475" t="s">
        <v>9</v>
      </c>
      <c r="E115" s="475" t="s">
        <v>10</v>
      </c>
      <c r="F115" s="478" t="s">
        <v>11</v>
      </c>
      <c r="G115" s="201" t="s">
        <v>84</v>
      </c>
      <c r="H115" s="223" t="s">
        <v>114</v>
      </c>
      <c r="I115" s="195" t="s">
        <v>88</v>
      </c>
      <c r="J115" s="195" t="s">
        <v>88</v>
      </c>
      <c r="K115" s="481"/>
      <c r="L115" s="464"/>
      <c r="M115" s="481"/>
      <c r="N115" s="239" t="s">
        <v>83</v>
      </c>
      <c r="O115" s="464"/>
      <c r="P115" s="237" t="s">
        <v>110</v>
      </c>
      <c r="Q115" s="193" t="s">
        <v>87</v>
      </c>
      <c r="R115" s="196" t="s">
        <v>91</v>
      </c>
      <c r="S115" s="466" t="s">
        <v>97</v>
      </c>
      <c r="T115" s="467"/>
      <c r="U115" s="468"/>
      <c r="V115" s="484"/>
      <c r="W115" s="464"/>
      <c r="X115" s="213" t="s">
        <v>96</v>
      </c>
      <c r="Y115" s="464"/>
      <c r="Z115" s="464"/>
      <c r="AA115" s="464"/>
    </row>
    <row r="116" spans="1:28" s="40" customFormat="1" ht="23.1" customHeight="1" x14ac:dyDescent="0.5">
      <c r="A116" s="464"/>
      <c r="B116" s="464"/>
      <c r="C116" s="464"/>
      <c r="D116" s="476"/>
      <c r="E116" s="476"/>
      <c r="F116" s="479"/>
      <c r="G116" s="201" t="s">
        <v>85</v>
      </c>
      <c r="H116" s="223" t="s">
        <v>115</v>
      </c>
      <c r="I116" s="195" t="s">
        <v>89</v>
      </c>
      <c r="J116" s="195" t="s">
        <v>92</v>
      </c>
      <c r="K116" s="481"/>
      <c r="L116" s="464"/>
      <c r="M116" s="481"/>
      <c r="N116" s="239" t="s">
        <v>84</v>
      </c>
      <c r="O116" s="464"/>
      <c r="P116" s="237" t="s">
        <v>111</v>
      </c>
      <c r="Q116" s="193" t="s">
        <v>88</v>
      </c>
      <c r="R116" s="196" t="s">
        <v>96</v>
      </c>
      <c r="S116" s="469" t="s">
        <v>98</v>
      </c>
      <c r="T116" s="241" t="s">
        <v>97</v>
      </c>
      <c r="U116" s="471" t="s">
        <v>99</v>
      </c>
      <c r="V116" s="481"/>
      <c r="W116" s="464"/>
      <c r="X116" s="213" t="s">
        <v>108</v>
      </c>
      <c r="Y116" s="464"/>
      <c r="Z116" s="464"/>
      <c r="AA116" s="464"/>
    </row>
    <row r="117" spans="1:28" s="40" customFormat="1" ht="26.25" customHeight="1" x14ac:dyDescent="0.5">
      <c r="A117" s="464"/>
      <c r="B117" s="464"/>
      <c r="C117" s="464"/>
      <c r="D117" s="476"/>
      <c r="E117" s="476"/>
      <c r="F117" s="479"/>
      <c r="G117" s="201"/>
      <c r="H117" s="223"/>
      <c r="I117" s="195" t="s">
        <v>90</v>
      </c>
      <c r="J117" s="195" t="s">
        <v>90</v>
      </c>
      <c r="K117" s="481"/>
      <c r="L117" s="464"/>
      <c r="M117" s="481"/>
      <c r="N117" s="239" t="s">
        <v>85</v>
      </c>
      <c r="O117" s="464"/>
      <c r="P117" s="237" t="s">
        <v>112</v>
      </c>
      <c r="Q117" s="193" t="s">
        <v>96</v>
      </c>
      <c r="R117" s="196" t="s">
        <v>90</v>
      </c>
      <c r="S117" s="469"/>
      <c r="T117" s="241" t="s">
        <v>112</v>
      </c>
      <c r="U117" s="471"/>
      <c r="V117" s="481"/>
      <c r="W117" s="464"/>
      <c r="X117" s="213" t="s">
        <v>109</v>
      </c>
      <c r="Y117" s="464"/>
      <c r="Z117" s="464"/>
      <c r="AA117" s="464"/>
    </row>
    <row r="118" spans="1:28" s="40" customFormat="1" ht="23.1" customHeight="1" x14ac:dyDescent="0.5">
      <c r="A118" s="465"/>
      <c r="B118" s="465"/>
      <c r="C118" s="465"/>
      <c r="D118" s="477"/>
      <c r="E118" s="477"/>
      <c r="F118" s="480"/>
      <c r="G118" s="202"/>
      <c r="H118" s="224"/>
      <c r="I118" s="199"/>
      <c r="J118" s="199"/>
      <c r="K118" s="482"/>
      <c r="L118" s="465"/>
      <c r="M118" s="482"/>
      <c r="N118" s="240"/>
      <c r="O118" s="465"/>
      <c r="P118" s="238"/>
      <c r="Q118" s="194" t="s">
        <v>89</v>
      </c>
      <c r="R118" s="197"/>
      <c r="S118" s="470"/>
      <c r="T118" s="242"/>
      <c r="U118" s="472"/>
      <c r="V118" s="482"/>
      <c r="W118" s="465"/>
      <c r="X118" s="214" t="s">
        <v>85</v>
      </c>
      <c r="Y118" s="465"/>
      <c r="Z118" s="465"/>
      <c r="AA118" s="465"/>
    </row>
    <row r="119" spans="1:28" ht="18" x14ac:dyDescent="0.4">
      <c r="A119" s="10"/>
      <c r="B119" s="3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2"/>
    </row>
    <row r="120" spans="1:28" ht="18" x14ac:dyDescent="0.4">
      <c r="A120" s="10">
        <v>15</v>
      </c>
      <c r="B120" s="10" t="s">
        <v>12</v>
      </c>
      <c r="C120" s="6">
        <v>3247</v>
      </c>
      <c r="D120" s="10">
        <v>2</v>
      </c>
      <c r="E120" s="10">
        <v>3</v>
      </c>
      <c r="F120" s="10">
        <v>65</v>
      </c>
      <c r="G120" s="6">
        <v>1</v>
      </c>
      <c r="H120" s="10">
        <v>1165</v>
      </c>
      <c r="I120" s="10">
        <v>330</v>
      </c>
      <c r="J120" s="236">
        <f>H120*I120</f>
        <v>384450</v>
      </c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235">
        <f t="shared" ref="W120" si="35">J120+V120</f>
        <v>384450</v>
      </c>
      <c r="X120" s="10"/>
      <c r="Y120" s="10" t="s">
        <v>133</v>
      </c>
      <c r="Z120" s="10">
        <v>0</v>
      </c>
      <c r="AA120" s="10">
        <v>0</v>
      </c>
      <c r="AB120" s="10">
        <v>0</v>
      </c>
    </row>
    <row r="121" spans="1:28" ht="18" x14ac:dyDescent="0.4">
      <c r="A121" s="47"/>
      <c r="B121" s="50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54"/>
    </row>
    <row r="122" spans="1:28" ht="18" x14ac:dyDescent="0.4">
      <c r="A122" s="10"/>
      <c r="B122" s="3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2"/>
    </row>
    <row r="123" spans="1:28" ht="18" x14ac:dyDescent="0.4">
      <c r="A123" s="10">
        <v>16</v>
      </c>
      <c r="B123" s="10" t="s">
        <v>12</v>
      </c>
      <c r="C123" s="6">
        <v>3254</v>
      </c>
      <c r="D123" s="10">
        <v>3</v>
      </c>
      <c r="E123" s="10">
        <v>3</v>
      </c>
      <c r="F123" s="10">
        <v>21</v>
      </c>
      <c r="G123" s="6">
        <v>1</v>
      </c>
      <c r="H123" s="10">
        <v>1521</v>
      </c>
      <c r="I123" s="10">
        <v>290</v>
      </c>
      <c r="J123" s="236">
        <f>H123*I123</f>
        <v>441090</v>
      </c>
      <c r="K123" s="10">
        <v>1</v>
      </c>
      <c r="L123" s="10">
        <v>100</v>
      </c>
      <c r="M123" s="10" t="s">
        <v>15</v>
      </c>
      <c r="N123" s="10"/>
      <c r="O123" s="10">
        <v>60</v>
      </c>
      <c r="P123" s="10"/>
      <c r="Q123" s="236">
        <v>6850</v>
      </c>
      <c r="R123" s="235">
        <f t="shared" ref="R123:R127" si="36">O123*Q123</f>
        <v>411000</v>
      </c>
      <c r="S123" s="10">
        <v>13</v>
      </c>
      <c r="T123" s="10">
        <v>16</v>
      </c>
      <c r="U123" s="164">
        <f t="shared" ref="U123:U127" si="37">R123*T123/100</f>
        <v>65760</v>
      </c>
      <c r="V123" s="235">
        <f t="shared" ref="V123" si="38">R123-U123</f>
        <v>345240</v>
      </c>
      <c r="W123" s="235">
        <f t="shared" ref="W123" si="39">J123+V123</f>
        <v>786330</v>
      </c>
      <c r="X123" s="10"/>
      <c r="Y123" s="10" t="s">
        <v>133</v>
      </c>
      <c r="Z123" s="10">
        <v>0</v>
      </c>
      <c r="AA123" s="10">
        <v>0</v>
      </c>
    </row>
    <row r="124" spans="1:28" ht="18" x14ac:dyDescent="0.4">
      <c r="A124" s="10"/>
      <c r="B124" s="30"/>
      <c r="C124" s="10"/>
      <c r="D124" s="10"/>
      <c r="E124" s="10"/>
      <c r="F124" s="10"/>
      <c r="G124" s="10"/>
      <c r="H124" s="10"/>
      <c r="I124" s="10"/>
      <c r="J124" s="10"/>
      <c r="K124" s="10">
        <v>2</v>
      </c>
      <c r="L124" s="10">
        <v>100</v>
      </c>
      <c r="M124" s="10" t="s">
        <v>23</v>
      </c>
      <c r="N124" s="10"/>
      <c r="O124" s="10">
        <v>60</v>
      </c>
      <c r="P124" s="10"/>
      <c r="Q124" s="236">
        <v>6850</v>
      </c>
      <c r="R124" s="235">
        <f t="shared" si="36"/>
        <v>411000</v>
      </c>
      <c r="S124" s="10">
        <v>14</v>
      </c>
      <c r="T124" s="10">
        <v>18</v>
      </c>
      <c r="U124" s="164">
        <f t="shared" si="37"/>
        <v>73980</v>
      </c>
      <c r="V124" s="235">
        <f t="shared" ref="V124:V127" si="40">R124-U124</f>
        <v>337020</v>
      </c>
      <c r="W124" s="235">
        <f t="shared" ref="W124:W127" si="41">J124+V124</f>
        <v>337020</v>
      </c>
      <c r="X124" s="10"/>
      <c r="Y124" s="10" t="s">
        <v>135</v>
      </c>
      <c r="Z124" s="10">
        <v>0</v>
      </c>
      <c r="AA124" s="10">
        <v>0</v>
      </c>
    </row>
    <row r="125" spans="1:28" ht="18" x14ac:dyDescent="0.4">
      <c r="A125" s="10"/>
      <c r="B125" s="30"/>
      <c r="C125" s="10"/>
      <c r="D125" s="10"/>
      <c r="E125" s="10"/>
      <c r="F125" s="10"/>
      <c r="G125" s="10"/>
      <c r="H125" s="10"/>
      <c r="I125" s="10"/>
      <c r="J125" s="10"/>
      <c r="K125" s="10">
        <v>3</v>
      </c>
      <c r="L125" s="10">
        <v>100</v>
      </c>
      <c r="M125" s="10" t="s">
        <v>15</v>
      </c>
      <c r="N125" s="10"/>
      <c r="O125" s="10">
        <v>60</v>
      </c>
      <c r="P125" s="10"/>
      <c r="Q125" s="236">
        <v>6850</v>
      </c>
      <c r="R125" s="235">
        <f t="shared" si="36"/>
        <v>411000</v>
      </c>
      <c r="S125" s="10">
        <v>16</v>
      </c>
      <c r="T125" s="10">
        <v>22</v>
      </c>
      <c r="U125" s="164">
        <f t="shared" si="37"/>
        <v>90420</v>
      </c>
      <c r="V125" s="235">
        <f t="shared" si="40"/>
        <v>320580</v>
      </c>
      <c r="W125" s="235">
        <f t="shared" si="41"/>
        <v>320580</v>
      </c>
      <c r="X125" s="10"/>
      <c r="Y125" s="10" t="s">
        <v>135</v>
      </c>
      <c r="Z125" s="10">
        <v>0</v>
      </c>
      <c r="AA125" s="10">
        <v>0</v>
      </c>
    </row>
    <row r="126" spans="1:28" ht="18" x14ac:dyDescent="0.4">
      <c r="A126" s="10"/>
      <c r="B126" s="30"/>
      <c r="C126" s="10"/>
      <c r="D126" s="10"/>
      <c r="E126" s="10"/>
      <c r="F126" s="10"/>
      <c r="G126" s="10"/>
      <c r="H126" s="10"/>
      <c r="I126" s="10"/>
      <c r="J126" s="10"/>
      <c r="K126" s="10">
        <v>4</v>
      </c>
      <c r="L126" s="10">
        <v>100</v>
      </c>
      <c r="M126" s="10" t="s">
        <v>15</v>
      </c>
      <c r="N126" s="10"/>
      <c r="O126" s="10">
        <v>70</v>
      </c>
      <c r="P126" s="10"/>
      <c r="Q126" s="236">
        <v>6850</v>
      </c>
      <c r="R126" s="235">
        <f t="shared" si="36"/>
        <v>479500</v>
      </c>
      <c r="S126" s="10">
        <v>16</v>
      </c>
      <c r="T126" s="10">
        <v>22</v>
      </c>
      <c r="U126" s="164">
        <f t="shared" si="37"/>
        <v>105490</v>
      </c>
      <c r="V126" s="235">
        <f t="shared" si="40"/>
        <v>374010</v>
      </c>
      <c r="W126" s="235">
        <f t="shared" si="41"/>
        <v>374010</v>
      </c>
      <c r="X126" s="10"/>
      <c r="Y126" s="10" t="s">
        <v>135</v>
      </c>
      <c r="Z126" s="10">
        <v>0</v>
      </c>
      <c r="AA126" s="10">
        <v>0</v>
      </c>
    </row>
    <row r="127" spans="1:28" ht="18" x14ac:dyDescent="0.4">
      <c r="A127" s="10"/>
      <c r="B127" s="30"/>
      <c r="C127" s="10"/>
      <c r="D127" s="10"/>
      <c r="E127" s="10"/>
      <c r="F127" s="10"/>
      <c r="G127" s="10"/>
      <c r="H127" s="10"/>
      <c r="I127" s="10"/>
      <c r="J127" s="10"/>
      <c r="K127" s="10">
        <v>5</v>
      </c>
      <c r="L127" s="10">
        <v>100</v>
      </c>
      <c r="M127" s="10" t="s">
        <v>15</v>
      </c>
      <c r="N127" s="10"/>
      <c r="O127" s="10">
        <v>70</v>
      </c>
      <c r="P127" s="10"/>
      <c r="Q127" s="236">
        <v>6850</v>
      </c>
      <c r="R127" s="235">
        <f t="shared" si="36"/>
        <v>479500</v>
      </c>
      <c r="S127" s="10">
        <v>5</v>
      </c>
      <c r="T127" s="10">
        <v>5</v>
      </c>
      <c r="U127" s="164">
        <f t="shared" si="37"/>
        <v>23975</v>
      </c>
      <c r="V127" s="235">
        <f t="shared" si="40"/>
        <v>455525</v>
      </c>
      <c r="W127" s="235">
        <f t="shared" si="41"/>
        <v>455525</v>
      </c>
      <c r="X127" s="10"/>
      <c r="Y127" s="10" t="s">
        <v>135</v>
      </c>
      <c r="Z127" s="10">
        <v>0</v>
      </c>
      <c r="AA127" s="10">
        <v>0</v>
      </c>
    </row>
    <row r="128" spans="1:28" ht="18" x14ac:dyDescent="0.4">
      <c r="A128" s="47"/>
      <c r="B128" s="50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54"/>
    </row>
    <row r="129" spans="1:27" ht="18" x14ac:dyDescent="0.4">
      <c r="A129" s="10"/>
      <c r="B129" s="3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2"/>
    </row>
    <row r="130" spans="1:27" ht="18" x14ac:dyDescent="0.4">
      <c r="A130" s="10">
        <v>17</v>
      </c>
      <c r="B130" s="10" t="s">
        <v>12</v>
      </c>
      <c r="C130" s="6">
        <v>3710</v>
      </c>
      <c r="D130" s="10">
        <v>6</v>
      </c>
      <c r="E130" s="10">
        <v>1</v>
      </c>
      <c r="F130" s="10">
        <v>62</v>
      </c>
      <c r="G130" s="6">
        <v>1</v>
      </c>
      <c r="H130" s="10">
        <v>2562</v>
      </c>
      <c r="I130" s="10">
        <v>240</v>
      </c>
      <c r="J130" s="236">
        <f>H130*I130</f>
        <v>614880</v>
      </c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235">
        <f t="shared" ref="W130" si="42">J130+V130</f>
        <v>614880</v>
      </c>
      <c r="X130" s="10"/>
      <c r="Y130" s="10" t="s">
        <v>133</v>
      </c>
      <c r="Z130" s="10">
        <v>0</v>
      </c>
      <c r="AA130" s="10">
        <v>0</v>
      </c>
    </row>
    <row r="131" spans="1:27" ht="18" x14ac:dyDescent="0.4">
      <c r="A131" s="10"/>
      <c r="B131" s="3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2"/>
    </row>
    <row r="132" spans="1:27" ht="18" x14ac:dyDescent="0.4">
      <c r="A132" s="47"/>
      <c r="B132" s="50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54"/>
    </row>
    <row r="133" spans="1:27" ht="18" x14ac:dyDescent="0.4">
      <c r="A133" s="10"/>
      <c r="B133" s="3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2"/>
    </row>
    <row r="134" spans="1:27" ht="18" x14ac:dyDescent="0.4">
      <c r="A134" s="10">
        <v>18</v>
      </c>
      <c r="B134" s="10" t="s">
        <v>12</v>
      </c>
      <c r="C134" s="6">
        <v>3917</v>
      </c>
      <c r="D134" s="10">
        <v>0</v>
      </c>
      <c r="E134" s="10">
        <v>1</v>
      </c>
      <c r="F134" s="10">
        <v>50</v>
      </c>
      <c r="G134" s="6">
        <v>1</v>
      </c>
      <c r="H134" s="10">
        <v>150</v>
      </c>
      <c r="I134" s="10">
        <v>380</v>
      </c>
      <c r="J134" s="236">
        <f>H134*I134</f>
        <v>57000</v>
      </c>
      <c r="K134" s="10">
        <v>1</v>
      </c>
      <c r="L134" s="10">
        <v>100</v>
      </c>
      <c r="M134" s="10" t="s">
        <v>15</v>
      </c>
      <c r="N134" s="10"/>
      <c r="O134" s="10">
        <v>112</v>
      </c>
      <c r="P134" s="10"/>
      <c r="Q134" s="236">
        <v>6850</v>
      </c>
      <c r="R134" s="235">
        <f t="shared" ref="R134" si="43">O134*Q134</f>
        <v>767200</v>
      </c>
      <c r="S134" s="10">
        <v>8</v>
      </c>
      <c r="T134" s="10">
        <v>8</v>
      </c>
      <c r="U134" s="164">
        <f t="shared" ref="U134" si="44">R134*T134/100</f>
        <v>61376</v>
      </c>
      <c r="V134" s="235">
        <f t="shared" ref="V134" si="45">R134-U134</f>
        <v>705824</v>
      </c>
      <c r="W134" s="235">
        <f t="shared" ref="W134" si="46">J134+V134</f>
        <v>762824</v>
      </c>
      <c r="X134" s="10"/>
      <c r="Y134" s="10" t="s">
        <v>133</v>
      </c>
      <c r="Z134" s="10">
        <v>0</v>
      </c>
      <c r="AA134" s="10">
        <v>0</v>
      </c>
    </row>
    <row r="135" spans="1:27" ht="18" x14ac:dyDescent="0.4">
      <c r="A135" s="19"/>
      <c r="B135" s="32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21"/>
    </row>
    <row r="136" spans="1:27" ht="18" x14ac:dyDescent="0.4">
      <c r="A136" s="15"/>
      <c r="B136" s="228" t="s">
        <v>126</v>
      </c>
      <c r="C136" s="228"/>
      <c r="D136" s="227"/>
      <c r="E136" s="227"/>
      <c r="F136" s="227"/>
      <c r="G136" s="227"/>
      <c r="H136" s="227"/>
      <c r="I136" s="227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78"/>
    </row>
    <row r="137" spans="1:27" ht="18" x14ac:dyDescent="0.4">
      <c r="A137" s="15"/>
      <c r="B137" s="227"/>
      <c r="C137" s="227"/>
      <c r="D137" s="229" t="s">
        <v>127</v>
      </c>
      <c r="E137" s="227"/>
      <c r="F137" s="227"/>
      <c r="G137" s="227"/>
      <c r="H137" s="227"/>
      <c r="I137" s="227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78"/>
    </row>
    <row r="138" spans="1:27" ht="18" x14ac:dyDescent="0.4">
      <c r="A138" s="15"/>
      <c r="B138" s="227"/>
      <c r="C138" s="227"/>
      <c r="D138" s="229" t="s">
        <v>128</v>
      </c>
      <c r="E138" s="227"/>
      <c r="F138" s="227"/>
      <c r="G138" s="227"/>
      <c r="H138" s="227"/>
      <c r="I138" s="227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78"/>
    </row>
    <row r="139" spans="1:27" ht="18" x14ac:dyDescent="0.4">
      <c r="A139" s="15"/>
      <c r="B139" s="227"/>
      <c r="C139" s="227"/>
      <c r="D139" s="229" t="s">
        <v>129</v>
      </c>
      <c r="E139" s="227"/>
      <c r="F139" s="227"/>
      <c r="G139" s="227"/>
      <c r="H139" s="227"/>
      <c r="I139" s="227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78"/>
    </row>
    <row r="140" spans="1:27" ht="18" x14ac:dyDescent="0.4">
      <c r="A140" s="15"/>
      <c r="B140" s="227"/>
      <c r="C140" s="227"/>
      <c r="D140" s="229" t="s">
        <v>130</v>
      </c>
      <c r="E140" s="227"/>
      <c r="F140" s="227"/>
      <c r="G140" s="227"/>
      <c r="H140" s="227"/>
      <c r="I140" s="227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78"/>
    </row>
    <row r="141" spans="1:27" ht="18" x14ac:dyDescent="0.4">
      <c r="A141" s="15"/>
      <c r="B141" s="227"/>
      <c r="C141" s="227"/>
      <c r="D141" s="229" t="s">
        <v>131</v>
      </c>
      <c r="E141" s="227"/>
      <c r="F141" s="227"/>
      <c r="G141" s="227"/>
      <c r="H141" s="227"/>
      <c r="I141" s="227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78"/>
    </row>
    <row r="142" spans="1:27" ht="18" x14ac:dyDescent="0.4">
      <c r="A142" s="15"/>
      <c r="B142" s="14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78"/>
    </row>
    <row r="143" spans="1:27" s="40" customFormat="1" ht="23.1" customHeight="1" x14ac:dyDescent="0.5">
      <c r="A143" s="192"/>
      <c r="B143" s="190"/>
      <c r="C143" s="189"/>
      <c r="D143" s="191"/>
      <c r="E143" s="191"/>
      <c r="F143" s="191"/>
      <c r="G143" s="189"/>
      <c r="H143" s="189"/>
      <c r="I143" s="191"/>
      <c r="J143" s="191"/>
      <c r="K143" s="210"/>
      <c r="L143" s="473" t="s">
        <v>104</v>
      </c>
      <c r="M143" s="473"/>
      <c r="N143" s="473"/>
      <c r="O143" s="473"/>
      <c r="P143" s="473"/>
      <c r="Q143" s="473"/>
      <c r="R143" s="473"/>
      <c r="S143" s="473"/>
      <c r="T143" s="473"/>
      <c r="U143" s="473"/>
      <c r="V143" s="474"/>
      <c r="W143" s="189"/>
      <c r="X143" s="212" t="s">
        <v>106</v>
      </c>
      <c r="Y143" s="189"/>
      <c r="Z143" s="189"/>
      <c r="AA143" s="211"/>
    </row>
    <row r="144" spans="1:27" s="40" customFormat="1" ht="23.1" customHeight="1" x14ac:dyDescent="0.5">
      <c r="A144" s="464" t="s">
        <v>3</v>
      </c>
      <c r="B144" s="464" t="s">
        <v>4</v>
      </c>
      <c r="C144" s="464" t="s">
        <v>5</v>
      </c>
      <c r="D144" s="487" t="s">
        <v>6</v>
      </c>
      <c r="E144" s="487"/>
      <c r="F144" s="487"/>
      <c r="G144" s="201" t="s">
        <v>83</v>
      </c>
      <c r="H144" s="223" t="s">
        <v>86</v>
      </c>
      <c r="I144" s="188" t="s">
        <v>87</v>
      </c>
      <c r="J144" s="198" t="s">
        <v>91</v>
      </c>
      <c r="K144" s="481" t="s">
        <v>3</v>
      </c>
      <c r="L144" s="464" t="s">
        <v>94</v>
      </c>
      <c r="M144" s="481" t="s">
        <v>8</v>
      </c>
      <c r="N144" s="239"/>
      <c r="O144" s="464" t="s">
        <v>95</v>
      </c>
      <c r="P144" s="237"/>
      <c r="Q144" s="193"/>
      <c r="R144" s="196"/>
      <c r="S144" s="208"/>
      <c r="T144" s="243"/>
      <c r="U144" s="209"/>
      <c r="V144" s="483" t="s">
        <v>100</v>
      </c>
      <c r="W144" s="464" t="s">
        <v>103</v>
      </c>
      <c r="X144" s="213" t="s">
        <v>107</v>
      </c>
      <c r="Y144" s="464" t="s">
        <v>101</v>
      </c>
      <c r="Z144" s="464" t="s">
        <v>102</v>
      </c>
      <c r="AA144" s="464" t="s">
        <v>147</v>
      </c>
    </row>
    <row r="145" spans="1:27" s="40" customFormat="1" ht="23.1" customHeight="1" x14ac:dyDescent="0.5">
      <c r="A145" s="464"/>
      <c r="B145" s="464"/>
      <c r="C145" s="464"/>
      <c r="D145" s="475" t="s">
        <v>9</v>
      </c>
      <c r="E145" s="475" t="s">
        <v>10</v>
      </c>
      <c r="F145" s="478" t="s">
        <v>11</v>
      </c>
      <c r="G145" s="201" t="s">
        <v>84</v>
      </c>
      <c r="H145" s="223" t="s">
        <v>114</v>
      </c>
      <c r="I145" s="195" t="s">
        <v>88</v>
      </c>
      <c r="J145" s="195" t="s">
        <v>88</v>
      </c>
      <c r="K145" s="481"/>
      <c r="L145" s="464"/>
      <c r="M145" s="481"/>
      <c r="N145" s="239" t="s">
        <v>83</v>
      </c>
      <c r="O145" s="464"/>
      <c r="P145" s="237" t="s">
        <v>110</v>
      </c>
      <c r="Q145" s="193" t="s">
        <v>87</v>
      </c>
      <c r="R145" s="196" t="s">
        <v>91</v>
      </c>
      <c r="S145" s="466" t="s">
        <v>97</v>
      </c>
      <c r="T145" s="467"/>
      <c r="U145" s="468"/>
      <c r="V145" s="484"/>
      <c r="W145" s="464"/>
      <c r="X145" s="213" t="s">
        <v>96</v>
      </c>
      <c r="Y145" s="464"/>
      <c r="Z145" s="464"/>
      <c r="AA145" s="464"/>
    </row>
    <row r="146" spans="1:27" s="40" customFormat="1" ht="23.1" customHeight="1" x14ac:dyDescent="0.5">
      <c r="A146" s="464"/>
      <c r="B146" s="464"/>
      <c r="C146" s="464"/>
      <c r="D146" s="476"/>
      <c r="E146" s="476"/>
      <c r="F146" s="479"/>
      <c r="G146" s="201" t="s">
        <v>85</v>
      </c>
      <c r="H146" s="223" t="s">
        <v>115</v>
      </c>
      <c r="I146" s="195" t="s">
        <v>89</v>
      </c>
      <c r="J146" s="195" t="s">
        <v>92</v>
      </c>
      <c r="K146" s="481"/>
      <c r="L146" s="464"/>
      <c r="M146" s="481"/>
      <c r="N146" s="239" t="s">
        <v>84</v>
      </c>
      <c r="O146" s="464"/>
      <c r="P146" s="237" t="s">
        <v>111</v>
      </c>
      <c r="Q146" s="193" t="s">
        <v>88</v>
      </c>
      <c r="R146" s="196" t="s">
        <v>96</v>
      </c>
      <c r="S146" s="469" t="s">
        <v>98</v>
      </c>
      <c r="T146" s="241" t="s">
        <v>97</v>
      </c>
      <c r="U146" s="471" t="s">
        <v>99</v>
      </c>
      <c r="V146" s="481"/>
      <c r="W146" s="464"/>
      <c r="X146" s="213" t="s">
        <v>108</v>
      </c>
      <c r="Y146" s="464"/>
      <c r="Z146" s="464"/>
      <c r="AA146" s="464"/>
    </row>
    <row r="147" spans="1:27" s="40" customFormat="1" ht="26.25" customHeight="1" x14ac:dyDescent="0.5">
      <c r="A147" s="464"/>
      <c r="B147" s="464"/>
      <c r="C147" s="464"/>
      <c r="D147" s="476"/>
      <c r="E147" s="476"/>
      <c r="F147" s="479"/>
      <c r="G147" s="201"/>
      <c r="H147" s="223"/>
      <c r="I147" s="195" t="s">
        <v>90</v>
      </c>
      <c r="J147" s="195" t="s">
        <v>90</v>
      </c>
      <c r="K147" s="481"/>
      <c r="L147" s="464"/>
      <c r="M147" s="481"/>
      <c r="N147" s="239" t="s">
        <v>85</v>
      </c>
      <c r="O147" s="464"/>
      <c r="P147" s="237" t="s">
        <v>112</v>
      </c>
      <c r="Q147" s="193" t="s">
        <v>96</v>
      </c>
      <c r="R147" s="196" t="s">
        <v>90</v>
      </c>
      <c r="S147" s="469"/>
      <c r="T147" s="241" t="s">
        <v>112</v>
      </c>
      <c r="U147" s="471"/>
      <c r="V147" s="481"/>
      <c r="W147" s="464"/>
      <c r="X147" s="213" t="s">
        <v>109</v>
      </c>
      <c r="Y147" s="464"/>
      <c r="Z147" s="464"/>
      <c r="AA147" s="464"/>
    </row>
    <row r="148" spans="1:27" s="40" customFormat="1" ht="23.1" customHeight="1" x14ac:dyDescent="0.5">
      <c r="A148" s="465"/>
      <c r="B148" s="465"/>
      <c r="C148" s="465"/>
      <c r="D148" s="477"/>
      <c r="E148" s="477"/>
      <c r="F148" s="480"/>
      <c r="G148" s="202"/>
      <c r="H148" s="224"/>
      <c r="I148" s="199"/>
      <c r="J148" s="199"/>
      <c r="K148" s="482"/>
      <c r="L148" s="465"/>
      <c r="M148" s="482"/>
      <c r="N148" s="240"/>
      <c r="O148" s="465"/>
      <c r="P148" s="238"/>
      <c r="Q148" s="194" t="s">
        <v>89</v>
      </c>
      <c r="R148" s="197"/>
      <c r="S148" s="470"/>
      <c r="T148" s="242"/>
      <c r="U148" s="472"/>
      <c r="V148" s="482"/>
      <c r="W148" s="465"/>
      <c r="X148" s="214" t="s">
        <v>85</v>
      </c>
      <c r="Y148" s="465"/>
      <c r="Z148" s="465"/>
      <c r="AA148" s="465"/>
    </row>
    <row r="149" spans="1:27" ht="18" x14ac:dyDescent="0.4">
      <c r="A149" s="10"/>
      <c r="B149" s="3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2"/>
    </row>
    <row r="150" spans="1:27" ht="18" x14ac:dyDescent="0.4">
      <c r="A150" s="10">
        <v>19</v>
      </c>
      <c r="B150" s="10" t="s">
        <v>12</v>
      </c>
      <c r="C150" s="6">
        <v>3919</v>
      </c>
      <c r="D150" s="10">
        <v>1</v>
      </c>
      <c r="E150" s="10">
        <v>1</v>
      </c>
      <c r="F150" s="10">
        <v>64</v>
      </c>
      <c r="G150" s="6">
        <v>1</v>
      </c>
      <c r="H150" s="10">
        <v>564</v>
      </c>
      <c r="I150" s="10">
        <v>380</v>
      </c>
      <c r="J150" s="236">
        <f>H150*I150</f>
        <v>214320</v>
      </c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235">
        <f t="shared" ref="W150" si="47">J150+V150</f>
        <v>214320</v>
      </c>
      <c r="X150" s="10"/>
      <c r="Y150" s="10" t="s">
        <v>133</v>
      </c>
      <c r="Z150" s="10">
        <v>0</v>
      </c>
      <c r="AA150" s="10">
        <v>0</v>
      </c>
    </row>
    <row r="151" spans="1:27" ht="18" x14ac:dyDescent="0.4">
      <c r="A151" s="19"/>
      <c r="B151" s="32"/>
      <c r="C151" s="19"/>
      <c r="D151" s="92"/>
      <c r="E151" s="92"/>
      <c r="F151" s="20"/>
      <c r="G151" s="18"/>
      <c r="H151" s="48"/>
      <c r="I151" s="53"/>
      <c r="J151" s="53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21"/>
    </row>
    <row r="152" spans="1:27" ht="18" x14ac:dyDescent="0.4">
      <c r="A152" s="10"/>
      <c r="B152" s="30"/>
      <c r="C152" s="10"/>
      <c r="D152" s="95"/>
      <c r="E152" s="95"/>
      <c r="F152" s="31"/>
      <c r="G152" s="16"/>
      <c r="H152" s="16"/>
      <c r="I152" s="31"/>
      <c r="J152" s="31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2"/>
    </row>
    <row r="153" spans="1:27" ht="18" x14ac:dyDescent="0.4">
      <c r="A153" s="6">
        <v>20</v>
      </c>
      <c r="B153" s="10" t="s">
        <v>12</v>
      </c>
      <c r="C153" s="6">
        <v>3922</v>
      </c>
      <c r="D153" s="91" t="s">
        <v>50</v>
      </c>
      <c r="E153" s="91" t="s">
        <v>51</v>
      </c>
      <c r="F153" s="7" t="s">
        <v>52</v>
      </c>
      <c r="G153" s="6">
        <v>1</v>
      </c>
      <c r="H153" s="10">
        <v>3847</v>
      </c>
      <c r="I153" s="31" t="s">
        <v>136</v>
      </c>
      <c r="J153" s="236">
        <f>H153*I153</f>
        <v>500110</v>
      </c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235">
        <f t="shared" ref="W153" si="48">J153+V153</f>
        <v>500110</v>
      </c>
      <c r="X153" s="6"/>
      <c r="Y153" s="10" t="s">
        <v>133</v>
      </c>
      <c r="Z153" s="10">
        <v>0</v>
      </c>
      <c r="AA153" s="10">
        <v>0</v>
      </c>
    </row>
    <row r="154" spans="1:27" ht="18" x14ac:dyDescent="0.4">
      <c r="A154" s="19"/>
      <c r="B154" s="32"/>
      <c r="C154" s="19"/>
      <c r="D154" s="92"/>
      <c r="E154" s="92"/>
      <c r="F154" s="20"/>
      <c r="G154" s="18"/>
      <c r="H154" s="18"/>
      <c r="I154" s="20"/>
      <c r="J154" s="20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21"/>
    </row>
    <row r="155" spans="1:27" ht="18" x14ac:dyDescent="0.4">
      <c r="A155" s="10"/>
      <c r="B155" s="30"/>
      <c r="C155" s="10"/>
      <c r="D155" s="95"/>
      <c r="E155" s="95"/>
      <c r="F155" s="31"/>
      <c r="G155" s="16"/>
      <c r="H155" s="16"/>
      <c r="I155" s="31"/>
      <c r="J155" s="31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2"/>
    </row>
    <row r="156" spans="1:27" ht="18" x14ac:dyDescent="0.4">
      <c r="A156" s="6">
        <v>21</v>
      </c>
      <c r="B156" s="10" t="s">
        <v>12</v>
      </c>
      <c r="C156" s="6">
        <v>4300</v>
      </c>
      <c r="D156" s="91" t="s">
        <v>53</v>
      </c>
      <c r="E156" s="91" t="s">
        <v>51</v>
      </c>
      <c r="F156" s="7" t="s">
        <v>54</v>
      </c>
      <c r="G156" s="6">
        <v>1</v>
      </c>
      <c r="H156" s="10">
        <v>668</v>
      </c>
      <c r="I156" s="31" t="s">
        <v>137</v>
      </c>
      <c r="J156" s="236">
        <f>H156*I156</f>
        <v>253840</v>
      </c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235">
        <f>J156+V156</f>
        <v>253840</v>
      </c>
      <c r="X156" s="6"/>
      <c r="Y156" s="10" t="s">
        <v>133</v>
      </c>
      <c r="Z156" s="10">
        <v>0</v>
      </c>
      <c r="AA156" s="10">
        <v>0</v>
      </c>
    </row>
    <row r="157" spans="1:27" ht="18" x14ac:dyDescent="0.4">
      <c r="A157" s="19"/>
      <c r="B157" s="32"/>
      <c r="C157" s="19"/>
      <c r="D157" s="92"/>
      <c r="E157" s="92"/>
      <c r="F157" s="20"/>
      <c r="G157" s="18"/>
      <c r="H157" s="18"/>
      <c r="I157" s="20"/>
      <c r="J157" s="20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21"/>
    </row>
    <row r="158" spans="1:27" ht="18" x14ac:dyDescent="0.4">
      <c r="A158" s="10"/>
      <c r="B158" s="30"/>
      <c r="C158" s="10"/>
      <c r="D158" s="95"/>
      <c r="E158" s="95"/>
      <c r="F158" s="31"/>
      <c r="G158" s="16"/>
      <c r="H158" s="16"/>
      <c r="I158" s="31"/>
      <c r="J158" s="31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2"/>
    </row>
    <row r="159" spans="1:27" ht="18" x14ac:dyDescent="0.4">
      <c r="A159" s="6">
        <v>22</v>
      </c>
      <c r="B159" s="10" t="s">
        <v>12</v>
      </c>
      <c r="C159" s="6">
        <v>6514</v>
      </c>
      <c r="D159" s="91" t="s">
        <v>16</v>
      </c>
      <c r="E159" s="91" t="s">
        <v>51</v>
      </c>
      <c r="F159" s="7" t="s">
        <v>138</v>
      </c>
      <c r="G159" s="6">
        <v>1</v>
      </c>
      <c r="H159" s="69">
        <v>219.9</v>
      </c>
      <c r="I159" s="31" t="s">
        <v>137</v>
      </c>
      <c r="J159" s="236">
        <f>H159*I159</f>
        <v>83562</v>
      </c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235">
        <f>J159+V159</f>
        <v>83562</v>
      </c>
      <c r="X159" s="6"/>
      <c r="Y159" s="10" t="s">
        <v>133</v>
      </c>
      <c r="Z159" s="10">
        <v>0</v>
      </c>
      <c r="AA159" s="10">
        <v>0</v>
      </c>
    </row>
    <row r="160" spans="1:27" ht="18" x14ac:dyDescent="0.4">
      <c r="A160" s="6"/>
      <c r="B160" s="8"/>
      <c r="C160" s="6"/>
      <c r="D160" s="10"/>
      <c r="E160" s="10"/>
      <c r="F160" s="10"/>
      <c r="G160" s="10"/>
      <c r="H160" s="10"/>
      <c r="I160" s="10"/>
      <c r="J160" s="10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5"/>
    </row>
    <row r="161" spans="1:27" ht="18" x14ac:dyDescent="0.4">
      <c r="A161" s="81"/>
      <c r="B161" s="97"/>
      <c r="C161" s="81"/>
      <c r="D161" s="99"/>
      <c r="E161" s="99"/>
      <c r="F161" s="82"/>
      <c r="G161" s="98"/>
      <c r="H161" s="98"/>
      <c r="I161" s="82"/>
      <c r="J161" s="82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3"/>
    </row>
    <row r="162" spans="1:27" ht="18" x14ac:dyDescent="0.4">
      <c r="A162" s="10"/>
      <c r="B162" s="30"/>
      <c r="C162" s="10"/>
      <c r="D162" s="95"/>
      <c r="E162" s="95"/>
      <c r="F162" s="31"/>
      <c r="G162" s="16"/>
      <c r="H162" s="16"/>
      <c r="I162" s="31"/>
      <c r="J162" s="31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2"/>
    </row>
    <row r="163" spans="1:27" ht="18" x14ac:dyDescent="0.4">
      <c r="A163" s="6">
        <v>23</v>
      </c>
      <c r="B163" s="10" t="s">
        <v>12</v>
      </c>
      <c r="C163" s="6">
        <v>6515</v>
      </c>
      <c r="D163" s="91" t="s">
        <v>16</v>
      </c>
      <c r="E163" s="91" t="s">
        <v>53</v>
      </c>
      <c r="F163" s="7" t="s">
        <v>55</v>
      </c>
      <c r="G163" s="6">
        <v>1</v>
      </c>
      <c r="H163" s="10">
        <v>156</v>
      </c>
      <c r="I163" s="31" t="s">
        <v>137</v>
      </c>
      <c r="J163" s="236">
        <f>H163*I163</f>
        <v>59280</v>
      </c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235">
        <f>J163+V163</f>
        <v>59280</v>
      </c>
      <c r="X163" s="6"/>
      <c r="Y163" s="10" t="s">
        <v>133</v>
      </c>
      <c r="Z163" s="10">
        <v>0</v>
      </c>
      <c r="AA163" s="10">
        <v>0</v>
      </c>
    </row>
    <row r="164" spans="1:27" ht="18" x14ac:dyDescent="0.4">
      <c r="A164" s="19"/>
      <c r="B164" s="32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21"/>
    </row>
    <row r="165" spans="1:27" ht="18" x14ac:dyDescent="0.4">
      <c r="A165" s="15"/>
      <c r="B165" s="14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78"/>
    </row>
    <row r="166" spans="1:27" ht="18" x14ac:dyDescent="0.4">
      <c r="A166" s="15"/>
      <c r="B166" s="228" t="s">
        <v>126</v>
      </c>
      <c r="C166" s="228"/>
      <c r="D166" s="227"/>
      <c r="E166" s="227"/>
      <c r="F166" s="227"/>
      <c r="G166" s="227"/>
      <c r="H166" s="227"/>
      <c r="I166" s="227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78"/>
    </row>
    <row r="167" spans="1:27" ht="18" x14ac:dyDescent="0.4">
      <c r="A167" s="15"/>
      <c r="B167" s="227"/>
      <c r="C167" s="227"/>
      <c r="D167" s="229" t="s">
        <v>127</v>
      </c>
      <c r="E167" s="227"/>
      <c r="F167" s="227"/>
      <c r="G167" s="227"/>
      <c r="H167" s="227"/>
      <c r="I167" s="227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78"/>
    </row>
    <row r="168" spans="1:27" ht="18" x14ac:dyDescent="0.4">
      <c r="A168" s="15"/>
      <c r="B168" s="227"/>
      <c r="C168" s="227"/>
      <c r="D168" s="229" t="s">
        <v>128</v>
      </c>
      <c r="E168" s="227"/>
      <c r="F168" s="227"/>
      <c r="G168" s="227"/>
      <c r="H168" s="227"/>
      <c r="I168" s="227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78"/>
    </row>
    <row r="169" spans="1:27" ht="18" x14ac:dyDescent="0.4">
      <c r="A169" s="15"/>
      <c r="B169" s="227"/>
      <c r="C169" s="227"/>
      <c r="D169" s="229" t="s">
        <v>129</v>
      </c>
      <c r="E169" s="227"/>
      <c r="F169" s="227"/>
      <c r="G169" s="227"/>
      <c r="H169" s="227"/>
      <c r="I169" s="227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78"/>
    </row>
    <row r="170" spans="1:27" ht="18" x14ac:dyDescent="0.4">
      <c r="A170" s="15"/>
      <c r="B170" s="227"/>
      <c r="C170" s="227"/>
      <c r="D170" s="229" t="s">
        <v>130</v>
      </c>
      <c r="E170" s="227"/>
      <c r="F170" s="227"/>
      <c r="G170" s="227"/>
      <c r="H170" s="227"/>
      <c r="I170" s="227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78"/>
    </row>
    <row r="171" spans="1:27" ht="18" x14ac:dyDescent="0.4">
      <c r="A171" s="15"/>
      <c r="B171" s="227"/>
      <c r="C171" s="227"/>
      <c r="D171" s="229" t="s">
        <v>131</v>
      </c>
      <c r="E171" s="227"/>
      <c r="F171" s="227"/>
      <c r="G171" s="227"/>
      <c r="H171" s="227"/>
      <c r="I171" s="227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78"/>
    </row>
    <row r="172" spans="1:27" ht="18" x14ac:dyDescent="0.4">
      <c r="A172" s="15"/>
      <c r="B172" s="14"/>
      <c r="C172" s="15"/>
      <c r="D172" s="108"/>
      <c r="E172" s="108"/>
      <c r="F172" s="108"/>
      <c r="G172" s="15"/>
      <c r="H172" s="15"/>
      <c r="I172" s="186"/>
      <c r="J172" s="186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78"/>
    </row>
    <row r="173" spans="1:27" s="40" customFormat="1" ht="23.1" customHeight="1" x14ac:dyDescent="0.5">
      <c r="A173" s="192"/>
      <c r="B173" s="190"/>
      <c r="C173" s="189"/>
      <c r="D173" s="191"/>
      <c r="E173" s="191"/>
      <c r="F173" s="191"/>
      <c r="G173" s="189"/>
      <c r="H173" s="189"/>
      <c r="I173" s="191"/>
      <c r="J173" s="191"/>
      <c r="K173" s="210"/>
      <c r="L173" s="473" t="s">
        <v>104</v>
      </c>
      <c r="M173" s="473"/>
      <c r="N173" s="473"/>
      <c r="O173" s="473"/>
      <c r="P173" s="473"/>
      <c r="Q173" s="473"/>
      <c r="R173" s="473"/>
      <c r="S173" s="473"/>
      <c r="T173" s="473"/>
      <c r="U173" s="473"/>
      <c r="V173" s="474"/>
      <c r="W173" s="189"/>
      <c r="X173" s="212" t="s">
        <v>106</v>
      </c>
      <c r="Y173" s="189"/>
      <c r="Z173" s="189"/>
      <c r="AA173" s="211"/>
    </row>
    <row r="174" spans="1:27" s="40" customFormat="1" ht="23.1" customHeight="1" x14ac:dyDescent="0.5">
      <c r="A174" s="464" t="s">
        <v>3</v>
      </c>
      <c r="B174" s="464" t="s">
        <v>4</v>
      </c>
      <c r="C174" s="464" t="s">
        <v>5</v>
      </c>
      <c r="D174" s="487" t="s">
        <v>6</v>
      </c>
      <c r="E174" s="487"/>
      <c r="F174" s="487"/>
      <c r="G174" s="201" t="s">
        <v>83</v>
      </c>
      <c r="H174" s="223" t="s">
        <v>86</v>
      </c>
      <c r="I174" s="188" t="s">
        <v>87</v>
      </c>
      <c r="J174" s="198" t="s">
        <v>91</v>
      </c>
      <c r="K174" s="481" t="s">
        <v>3</v>
      </c>
      <c r="L174" s="464" t="s">
        <v>94</v>
      </c>
      <c r="M174" s="481" t="s">
        <v>8</v>
      </c>
      <c r="N174" s="239"/>
      <c r="O174" s="464" t="s">
        <v>95</v>
      </c>
      <c r="P174" s="237"/>
      <c r="Q174" s="193"/>
      <c r="R174" s="196"/>
      <c r="S174" s="208"/>
      <c r="T174" s="243"/>
      <c r="U174" s="209"/>
      <c r="V174" s="483" t="s">
        <v>100</v>
      </c>
      <c r="W174" s="464" t="s">
        <v>103</v>
      </c>
      <c r="X174" s="213" t="s">
        <v>107</v>
      </c>
      <c r="Y174" s="464" t="s">
        <v>101</v>
      </c>
      <c r="Z174" s="464" t="s">
        <v>102</v>
      </c>
      <c r="AA174" s="464" t="s">
        <v>147</v>
      </c>
    </row>
    <row r="175" spans="1:27" s="40" customFormat="1" ht="23.1" customHeight="1" x14ac:dyDescent="0.5">
      <c r="A175" s="464"/>
      <c r="B175" s="464"/>
      <c r="C175" s="464"/>
      <c r="D175" s="475" t="s">
        <v>9</v>
      </c>
      <c r="E175" s="475" t="s">
        <v>10</v>
      </c>
      <c r="F175" s="478" t="s">
        <v>11</v>
      </c>
      <c r="G175" s="201" t="s">
        <v>84</v>
      </c>
      <c r="H175" s="223" t="s">
        <v>114</v>
      </c>
      <c r="I175" s="195" t="s">
        <v>88</v>
      </c>
      <c r="J175" s="195" t="s">
        <v>88</v>
      </c>
      <c r="K175" s="481"/>
      <c r="L175" s="464"/>
      <c r="M175" s="481"/>
      <c r="N175" s="239" t="s">
        <v>83</v>
      </c>
      <c r="O175" s="464"/>
      <c r="P175" s="237" t="s">
        <v>110</v>
      </c>
      <c r="Q175" s="193" t="s">
        <v>87</v>
      </c>
      <c r="R175" s="196" t="s">
        <v>91</v>
      </c>
      <c r="S175" s="466" t="s">
        <v>97</v>
      </c>
      <c r="T175" s="467"/>
      <c r="U175" s="468"/>
      <c r="V175" s="484"/>
      <c r="W175" s="464"/>
      <c r="X175" s="213" t="s">
        <v>96</v>
      </c>
      <c r="Y175" s="464"/>
      <c r="Z175" s="464"/>
      <c r="AA175" s="464"/>
    </row>
    <row r="176" spans="1:27" s="40" customFormat="1" ht="23.1" customHeight="1" x14ac:dyDescent="0.5">
      <c r="A176" s="464"/>
      <c r="B176" s="464"/>
      <c r="C176" s="464"/>
      <c r="D176" s="476"/>
      <c r="E176" s="476"/>
      <c r="F176" s="479"/>
      <c r="G176" s="201" t="s">
        <v>85</v>
      </c>
      <c r="H176" s="223" t="s">
        <v>115</v>
      </c>
      <c r="I176" s="195" t="s">
        <v>89</v>
      </c>
      <c r="J176" s="195" t="s">
        <v>92</v>
      </c>
      <c r="K176" s="481"/>
      <c r="L176" s="464"/>
      <c r="M176" s="481"/>
      <c r="N176" s="239" t="s">
        <v>84</v>
      </c>
      <c r="O176" s="464"/>
      <c r="P176" s="237" t="s">
        <v>111</v>
      </c>
      <c r="Q176" s="193" t="s">
        <v>88</v>
      </c>
      <c r="R176" s="196" t="s">
        <v>96</v>
      </c>
      <c r="S176" s="469" t="s">
        <v>98</v>
      </c>
      <c r="T176" s="241" t="s">
        <v>97</v>
      </c>
      <c r="U176" s="471" t="s">
        <v>99</v>
      </c>
      <c r="V176" s="481"/>
      <c r="W176" s="464"/>
      <c r="X176" s="213" t="s">
        <v>108</v>
      </c>
      <c r="Y176" s="464"/>
      <c r="Z176" s="464"/>
      <c r="AA176" s="464"/>
    </row>
    <row r="177" spans="1:27" s="40" customFormat="1" ht="26.25" customHeight="1" x14ac:dyDescent="0.5">
      <c r="A177" s="464"/>
      <c r="B177" s="464"/>
      <c r="C177" s="464"/>
      <c r="D177" s="476"/>
      <c r="E177" s="476"/>
      <c r="F177" s="479"/>
      <c r="G177" s="201"/>
      <c r="H177" s="223"/>
      <c r="I177" s="195" t="s">
        <v>90</v>
      </c>
      <c r="J177" s="195" t="s">
        <v>90</v>
      </c>
      <c r="K177" s="481"/>
      <c r="L177" s="464"/>
      <c r="M177" s="481"/>
      <c r="N177" s="239" t="s">
        <v>85</v>
      </c>
      <c r="O177" s="464"/>
      <c r="P177" s="237" t="s">
        <v>112</v>
      </c>
      <c r="Q177" s="193" t="s">
        <v>96</v>
      </c>
      <c r="R177" s="196" t="s">
        <v>90</v>
      </c>
      <c r="S177" s="469"/>
      <c r="T177" s="241" t="s">
        <v>112</v>
      </c>
      <c r="U177" s="471"/>
      <c r="V177" s="481"/>
      <c r="W177" s="464"/>
      <c r="X177" s="213" t="s">
        <v>109</v>
      </c>
      <c r="Y177" s="464"/>
      <c r="Z177" s="464"/>
      <c r="AA177" s="464"/>
    </row>
    <row r="178" spans="1:27" s="40" customFormat="1" ht="23.1" customHeight="1" x14ac:dyDescent="0.5">
      <c r="A178" s="465"/>
      <c r="B178" s="465"/>
      <c r="C178" s="465"/>
      <c r="D178" s="477"/>
      <c r="E178" s="477"/>
      <c r="F178" s="480"/>
      <c r="G178" s="202"/>
      <c r="H178" s="224"/>
      <c r="I178" s="199"/>
      <c r="J178" s="199"/>
      <c r="K178" s="482"/>
      <c r="L178" s="465"/>
      <c r="M178" s="482"/>
      <c r="N178" s="240"/>
      <c r="O178" s="465"/>
      <c r="P178" s="238"/>
      <c r="Q178" s="194" t="s">
        <v>89</v>
      </c>
      <c r="R178" s="197"/>
      <c r="S178" s="470"/>
      <c r="T178" s="242"/>
      <c r="U178" s="472"/>
      <c r="V178" s="482"/>
      <c r="W178" s="465"/>
      <c r="X178" s="214" t="s">
        <v>85</v>
      </c>
      <c r="Y178" s="465"/>
      <c r="Z178" s="465"/>
      <c r="AA178" s="465"/>
    </row>
    <row r="179" spans="1:27" ht="18" x14ac:dyDescent="0.4">
      <c r="A179" s="10"/>
      <c r="B179" s="30"/>
      <c r="C179" s="10"/>
      <c r="D179" s="95"/>
      <c r="E179" s="95"/>
      <c r="F179" s="31"/>
      <c r="G179" s="16"/>
      <c r="H179" s="16"/>
      <c r="I179" s="31"/>
      <c r="J179" s="31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2"/>
    </row>
    <row r="180" spans="1:27" ht="18" x14ac:dyDescent="0.4">
      <c r="A180" s="6">
        <v>24</v>
      </c>
      <c r="B180" s="10" t="s">
        <v>12</v>
      </c>
      <c r="C180" s="6">
        <v>6516</v>
      </c>
      <c r="D180" s="91" t="s">
        <v>16</v>
      </c>
      <c r="E180" s="91" t="s">
        <v>53</v>
      </c>
      <c r="F180" s="7" t="s">
        <v>56</v>
      </c>
      <c r="G180" s="6">
        <v>1</v>
      </c>
      <c r="H180" s="10">
        <v>169.8</v>
      </c>
      <c r="I180" s="31" t="s">
        <v>137</v>
      </c>
      <c r="J180" s="236">
        <f>H180*I180</f>
        <v>64524.000000000007</v>
      </c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235">
        <f>J180+V180</f>
        <v>64524.000000000007</v>
      </c>
      <c r="X180" s="6"/>
      <c r="Y180" s="10" t="s">
        <v>133</v>
      </c>
      <c r="Z180" s="10">
        <v>0</v>
      </c>
      <c r="AA180" s="10">
        <v>0</v>
      </c>
    </row>
    <row r="181" spans="1:27" ht="18" x14ac:dyDescent="0.4">
      <c r="A181" s="19"/>
      <c r="B181" s="32"/>
      <c r="C181" s="19"/>
      <c r="D181" s="92"/>
      <c r="E181" s="92"/>
      <c r="F181" s="20"/>
      <c r="G181" s="18"/>
      <c r="H181" s="18"/>
      <c r="I181" s="20"/>
      <c r="J181" s="20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21"/>
    </row>
    <row r="182" spans="1:27" ht="18" x14ac:dyDescent="0.4">
      <c r="A182" s="10"/>
      <c r="B182" s="30"/>
      <c r="C182" s="10"/>
      <c r="D182" s="95"/>
      <c r="E182" s="95"/>
      <c r="F182" s="31"/>
      <c r="G182" s="16"/>
      <c r="H182" s="16"/>
      <c r="I182" s="31"/>
      <c r="J182" s="31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2"/>
    </row>
    <row r="183" spans="1:27" ht="18" x14ac:dyDescent="0.4">
      <c r="A183" s="6">
        <v>25</v>
      </c>
      <c r="B183" s="10" t="s">
        <v>12</v>
      </c>
      <c r="C183" s="6">
        <v>8183</v>
      </c>
      <c r="D183" s="91" t="s">
        <v>16</v>
      </c>
      <c r="E183" s="91" t="s">
        <v>51</v>
      </c>
      <c r="F183" s="7" t="s">
        <v>57</v>
      </c>
      <c r="G183" s="6">
        <v>1</v>
      </c>
      <c r="H183" s="10">
        <v>270</v>
      </c>
      <c r="I183" s="31" t="s">
        <v>139</v>
      </c>
      <c r="J183" s="236">
        <f>H183*I183</f>
        <v>89100</v>
      </c>
      <c r="K183" s="6">
        <v>1</v>
      </c>
      <c r="L183" s="6">
        <v>100</v>
      </c>
      <c r="M183" s="6" t="s">
        <v>15</v>
      </c>
      <c r="N183" s="6"/>
      <c r="O183" s="6">
        <v>90</v>
      </c>
      <c r="P183" s="6"/>
      <c r="Q183" s="236">
        <v>6850</v>
      </c>
      <c r="R183" s="235">
        <f t="shared" ref="R183" si="49">O183*Q183</f>
        <v>616500</v>
      </c>
      <c r="S183" s="6">
        <v>16</v>
      </c>
      <c r="T183" s="6">
        <v>22</v>
      </c>
      <c r="U183" s="164">
        <f t="shared" ref="U183" si="50">R183*T183/100</f>
        <v>135630</v>
      </c>
      <c r="V183" s="235">
        <f t="shared" ref="V183" si="51">R183-U183</f>
        <v>480870</v>
      </c>
      <c r="W183" s="235">
        <f t="shared" ref="W183" si="52">J183+V183</f>
        <v>569970</v>
      </c>
      <c r="X183" s="10"/>
      <c r="Y183" s="10" t="s">
        <v>133</v>
      </c>
      <c r="Z183" s="10">
        <v>0</v>
      </c>
      <c r="AA183" s="10">
        <v>0</v>
      </c>
    </row>
    <row r="184" spans="1:27" ht="18" x14ac:dyDescent="0.4">
      <c r="A184" s="19"/>
      <c r="B184" s="32"/>
      <c r="C184" s="19"/>
      <c r="D184" s="92"/>
      <c r="E184" s="92"/>
      <c r="F184" s="20"/>
      <c r="G184" s="18"/>
      <c r="H184" s="18"/>
      <c r="I184" s="20"/>
      <c r="J184" s="20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21"/>
    </row>
    <row r="185" spans="1:27" ht="18" x14ac:dyDescent="0.4">
      <c r="A185" s="10"/>
      <c r="B185" s="30"/>
      <c r="C185" s="10"/>
      <c r="D185" s="95"/>
      <c r="E185" s="95"/>
      <c r="F185" s="31"/>
      <c r="G185" s="16"/>
      <c r="H185" s="16"/>
      <c r="I185" s="31"/>
      <c r="J185" s="31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2"/>
    </row>
    <row r="186" spans="1:27" ht="18" x14ac:dyDescent="0.4">
      <c r="A186" s="6">
        <v>26</v>
      </c>
      <c r="B186" s="10" t="s">
        <v>12</v>
      </c>
      <c r="C186" s="6">
        <v>9243</v>
      </c>
      <c r="D186" s="91" t="s">
        <v>53</v>
      </c>
      <c r="E186" s="91" t="s">
        <v>16</v>
      </c>
      <c r="F186" s="7" t="s">
        <v>58</v>
      </c>
      <c r="G186" s="6">
        <v>1</v>
      </c>
      <c r="H186" s="69">
        <v>178.5</v>
      </c>
      <c r="I186" s="31" t="s">
        <v>139</v>
      </c>
      <c r="J186" s="236">
        <f>H186*I186</f>
        <v>58905</v>
      </c>
      <c r="K186" s="6">
        <v>1</v>
      </c>
      <c r="L186" s="6">
        <v>100</v>
      </c>
      <c r="M186" s="6" t="s">
        <v>15</v>
      </c>
      <c r="N186" s="6"/>
      <c r="O186" s="6">
        <v>80</v>
      </c>
      <c r="P186" s="6"/>
      <c r="Q186" s="236">
        <v>6850</v>
      </c>
      <c r="R186" s="235">
        <f t="shared" ref="R186" si="53">O186*Q186</f>
        <v>548000</v>
      </c>
      <c r="S186" s="6">
        <v>16</v>
      </c>
      <c r="T186" s="6">
        <v>22</v>
      </c>
      <c r="U186" s="164">
        <f t="shared" ref="U186" si="54">R186*T186/100</f>
        <v>120560</v>
      </c>
      <c r="V186" s="235">
        <f t="shared" ref="V186" si="55">R186-U186</f>
        <v>427440</v>
      </c>
      <c r="W186" s="235">
        <f t="shared" ref="W186" si="56">J186+V186</f>
        <v>486345</v>
      </c>
      <c r="X186" s="10"/>
      <c r="Y186" s="10" t="s">
        <v>133</v>
      </c>
      <c r="Z186" s="10">
        <v>0</v>
      </c>
      <c r="AA186" s="10">
        <v>0</v>
      </c>
    </row>
    <row r="187" spans="1:27" ht="18" x14ac:dyDescent="0.4">
      <c r="A187" s="6"/>
      <c r="B187" s="8"/>
      <c r="C187" s="6"/>
      <c r="D187" s="10"/>
      <c r="E187" s="10"/>
      <c r="F187" s="10"/>
      <c r="G187" s="10"/>
      <c r="H187" s="10"/>
      <c r="I187" s="10"/>
      <c r="J187" s="10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5"/>
    </row>
    <row r="188" spans="1:27" ht="18" x14ac:dyDescent="0.4">
      <c r="A188" s="19"/>
      <c r="B188" s="32"/>
      <c r="C188" s="19"/>
      <c r="D188" s="92"/>
      <c r="E188" s="92"/>
      <c r="F188" s="20"/>
      <c r="G188" s="18"/>
      <c r="H188" s="18"/>
      <c r="I188" s="20"/>
      <c r="J188" s="20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21"/>
    </row>
    <row r="189" spans="1:27" ht="18" x14ac:dyDescent="0.4">
      <c r="A189" s="10"/>
      <c r="B189" s="30"/>
      <c r="C189" s="10"/>
      <c r="D189" s="95"/>
      <c r="E189" s="95"/>
      <c r="F189" s="31"/>
      <c r="G189" s="16"/>
      <c r="H189" s="16"/>
      <c r="I189" s="31"/>
      <c r="J189" s="31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2"/>
    </row>
    <row r="190" spans="1:27" ht="18" x14ac:dyDescent="0.4">
      <c r="A190" s="6">
        <v>27</v>
      </c>
      <c r="B190" s="10" t="s">
        <v>12</v>
      </c>
      <c r="C190" s="6">
        <v>9244</v>
      </c>
      <c r="D190" s="91" t="s">
        <v>16</v>
      </c>
      <c r="E190" s="91" t="s">
        <v>51</v>
      </c>
      <c r="F190" s="7" t="s">
        <v>59</v>
      </c>
      <c r="G190" s="6">
        <v>1</v>
      </c>
      <c r="H190" s="69">
        <v>255.8</v>
      </c>
      <c r="I190" s="31" t="s">
        <v>139</v>
      </c>
      <c r="J190" s="236">
        <f>H190*I190</f>
        <v>84414</v>
      </c>
      <c r="K190" s="6">
        <v>1</v>
      </c>
      <c r="L190" s="6">
        <v>100</v>
      </c>
      <c r="M190" s="6" t="s">
        <v>15</v>
      </c>
      <c r="N190" s="6"/>
      <c r="O190" s="6">
        <v>90</v>
      </c>
      <c r="P190" s="6"/>
      <c r="Q190" s="236">
        <v>6850</v>
      </c>
      <c r="R190" s="235">
        <f t="shared" ref="R190" si="57">O190*Q190</f>
        <v>616500</v>
      </c>
      <c r="S190" s="6">
        <v>28</v>
      </c>
      <c r="T190" s="6">
        <v>46</v>
      </c>
      <c r="U190" s="164">
        <f t="shared" ref="U190" si="58">R190*T190/100</f>
        <v>283590</v>
      </c>
      <c r="V190" s="235">
        <f t="shared" ref="V190" si="59">R190-U190</f>
        <v>332910</v>
      </c>
      <c r="W190" s="235">
        <f t="shared" ref="W190" si="60">J190+V190</f>
        <v>417324</v>
      </c>
      <c r="X190" s="10"/>
      <c r="Y190" s="10" t="s">
        <v>133</v>
      </c>
      <c r="Z190" s="10">
        <v>0</v>
      </c>
      <c r="AA190" s="10">
        <v>0</v>
      </c>
    </row>
    <row r="191" spans="1:27" ht="18" x14ac:dyDescent="0.4">
      <c r="A191" s="6"/>
      <c r="B191" s="8"/>
      <c r="C191" s="6"/>
      <c r="D191" s="10"/>
      <c r="E191" s="10"/>
      <c r="F191" s="10"/>
      <c r="G191" s="10"/>
      <c r="H191" s="10"/>
      <c r="I191" s="10"/>
      <c r="J191" s="10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5"/>
    </row>
    <row r="192" spans="1:27" ht="18" x14ac:dyDescent="0.4">
      <c r="A192" s="19"/>
      <c r="B192" s="32"/>
      <c r="C192" s="19"/>
      <c r="D192" s="92"/>
      <c r="E192" s="92"/>
      <c r="F192" s="20"/>
      <c r="G192" s="18"/>
      <c r="H192" s="18"/>
      <c r="I192" s="20"/>
      <c r="J192" s="20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21"/>
    </row>
    <row r="193" spans="1:27" ht="18" x14ac:dyDescent="0.4">
      <c r="A193" s="10"/>
      <c r="B193" s="30"/>
      <c r="C193" s="10"/>
      <c r="D193" s="95"/>
      <c r="E193" s="95"/>
      <c r="F193" s="31"/>
      <c r="G193" s="16"/>
      <c r="H193" s="16"/>
      <c r="I193" s="31"/>
      <c r="J193" s="31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2"/>
    </row>
    <row r="194" spans="1:27" ht="18" x14ac:dyDescent="0.4">
      <c r="A194" s="6">
        <v>28</v>
      </c>
      <c r="B194" s="10" t="s">
        <v>12</v>
      </c>
      <c r="C194" s="6">
        <v>9245</v>
      </c>
      <c r="D194" s="91" t="s">
        <v>16</v>
      </c>
      <c r="E194" s="91" t="s">
        <v>51</v>
      </c>
      <c r="F194" s="7" t="s">
        <v>60</v>
      </c>
      <c r="G194" s="6">
        <v>1</v>
      </c>
      <c r="H194" s="69">
        <v>247.8</v>
      </c>
      <c r="I194" s="31" t="s">
        <v>139</v>
      </c>
      <c r="J194" s="236">
        <f>H194*I194</f>
        <v>81774</v>
      </c>
      <c r="K194" s="6">
        <v>1</v>
      </c>
      <c r="L194" s="6">
        <v>100</v>
      </c>
      <c r="M194" s="6" t="s">
        <v>15</v>
      </c>
      <c r="N194" s="6"/>
      <c r="O194" s="6">
        <v>50</v>
      </c>
      <c r="P194" s="6"/>
      <c r="Q194" s="236">
        <v>6850</v>
      </c>
      <c r="R194" s="235">
        <f t="shared" ref="R194" si="61">O194*Q194</f>
        <v>342500</v>
      </c>
      <c r="S194" s="6">
        <v>26</v>
      </c>
      <c r="T194" s="6">
        <v>42</v>
      </c>
      <c r="U194" s="164">
        <f t="shared" ref="U194" si="62">R194*T194/100</f>
        <v>143850</v>
      </c>
      <c r="V194" s="235">
        <f t="shared" ref="V194" si="63">R194-U194</f>
        <v>198650</v>
      </c>
      <c r="W194" s="235">
        <f t="shared" ref="W194" si="64">J194+V194</f>
        <v>280424</v>
      </c>
      <c r="X194" s="10"/>
      <c r="Y194" s="10" t="s">
        <v>133</v>
      </c>
      <c r="Z194" s="10">
        <v>0</v>
      </c>
      <c r="AA194" s="10">
        <v>0</v>
      </c>
    </row>
    <row r="195" spans="1:27" ht="18" x14ac:dyDescent="0.4">
      <c r="A195" s="19"/>
      <c r="B195" s="32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21"/>
    </row>
    <row r="196" spans="1:27" ht="18" x14ac:dyDescent="0.4">
      <c r="A196" s="15"/>
      <c r="B196" s="14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78"/>
    </row>
    <row r="197" spans="1:27" ht="18" x14ac:dyDescent="0.4">
      <c r="A197" s="15"/>
      <c r="B197" s="228" t="s">
        <v>126</v>
      </c>
      <c r="C197" s="228"/>
      <c r="D197" s="227"/>
      <c r="E197" s="227"/>
      <c r="F197" s="227"/>
      <c r="G197" s="227"/>
      <c r="H197" s="227"/>
      <c r="I197" s="227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78"/>
    </row>
    <row r="198" spans="1:27" ht="18" x14ac:dyDescent="0.4">
      <c r="A198" s="15"/>
      <c r="B198" s="227"/>
      <c r="C198" s="227"/>
      <c r="D198" s="229" t="s">
        <v>127</v>
      </c>
      <c r="E198" s="227"/>
      <c r="F198" s="227"/>
      <c r="G198" s="227"/>
      <c r="H198" s="227"/>
      <c r="I198" s="227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78"/>
    </row>
    <row r="199" spans="1:27" ht="18" x14ac:dyDescent="0.4">
      <c r="A199" s="15"/>
      <c r="B199" s="227"/>
      <c r="C199" s="227"/>
      <c r="D199" s="229" t="s">
        <v>128</v>
      </c>
      <c r="E199" s="227"/>
      <c r="F199" s="227"/>
      <c r="G199" s="227"/>
      <c r="H199" s="227"/>
      <c r="I199" s="227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78"/>
    </row>
    <row r="200" spans="1:27" ht="18" x14ac:dyDescent="0.4">
      <c r="A200" s="15"/>
      <c r="B200" s="227"/>
      <c r="C200" s="227"/>
      <c r="D200" s="229" t="s">
        <v>129</v>
      </c>
      <c r="E200" s="227"/>
      <c r="F200" s="227"/>
      <c r="G200" s="227"/>
      <c r="H200" s="227"/>
      <c r="I200" s="227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78"/>
    </row>
    <row r="201" spans="1:27" ht="18" x14ac:dyDescent="0.4">
      <c r="A201" s="15"/>
      <c r="B201" s="227"/>
      <c r="C201" s="227"/>
      <c r="D201" s="229" t="s">
        <v>130</v>
      </c>
      <c r="E201" s="227"/>
      <c r="F201" s="227"/>
      <c r="G201" s="227"/>
      <c r="H201" s="227"/>
      <c r="I201" s="227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78"/>
    </row>
    <row r="202" spans="1:27" ht="18" x14ac:dyDescent="0.4">
      <c r="A202" s="15"/>
      <c r="B202" s="227"/>
      <c r="C202" s="227"/>
      <c r="D202" s="229" t="s">
        <v>131</v>
      </c>
      <c r="E202" s="227"/>
      <c r="F202" s="227"/>
      <c r="G202" s="227"/>
      <c r="H202" s="227"/>
      <c r="I202" s="227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78"/>
    </row>
    <row r="203" spans="1:27" s="40" customFormat="1" ht="23.1" customHeight="1" x14ac:dyDescent="0.5">
      <c r="A203" s="192"/>
      <c r="B203" s="190"/>
      <c r="C203" s="189"/>
      <c r="D203" s="191"/>
      <c r="E203" s="191"/>
      <c r="F203" s="191"/>
      <c r="G203" s="189"/>
      <c r="H203" s="189"/>
      <c r="I203" s="191"/>
      <c r="J203" s="191"/>
      <c r="K203" s="210"/>
      <c r="L203" s="473" t="s">
        <v>104</v>
      </c>
      <c r="M203" s="473"/>
      <c r="N203" s="473"/>
      <c r="O203" s="473"/>
      <c r="P203" s="473"/>
      <c r="Q203" s="473"/>
      <c r="R203" s="473"/>
      <c r="S203" s="473"/>
      <c r="T203" s="473"/>
      <c r="U203" s="473"/>
      <c r="V203" s="474"/>
      <c r="W203" s="189"/>
      <c r="X203" s="212" t="s">
        <v>106</v>
      </c>
      <c r="Y203" s="189"/>
      <c r="Z203" s="189"/>
      <c r="AA203" s="211"/>
    </row>
    <row r="204" spans="1:27" s="40" customFormat="1" ht="23.1" customHeight="1" x14ac:dyDescent="0.5">
      <c r="A204" s="464" t="s">
        <v>3</v>
      </c>
      <c r="B204" s="464" t="s">
        <v>4</v>
      </c>
      <c r="C204" s="464" t="s">
        <v>5</v>
      </c>
      <c r="D204" s="487" t="s">
        <v>6</v>
      </c>
      <c r="E204" s="487"/>
      <c r="F204" s="487"/>
      <c r="G204" s="201" t="s">
        <v>83</v>
      </c>
      <c r="H204" s="223" t="s">
        <v>86</v>
      </c>
      <c r="I204" s="188" t="s">
        <v>87</v>
      </c>
      <c r="J204" s="198" t="s">
        <v>91</v>
      </c>
      <c r="K204" s="481" t="s">
        <v>3</v>
      </c>
      <c r="L204" s="464" t="s">
        <v>94</v>
      </c>
      <c r="M204" s="481" t="s">
        <v>8</v>
      </c>
      <c r="N204" s="239"/>
      <c r="O204" s="464" t="s">
        <v>95</v>
      </c>
      <c r="P204" s="237"/>
      <c r="Q204" s="193"/>
      <c r="R204" s="196"/>
      <c r="S204" s="208"/>
      <c r="T204" s="243"/>
      <c r="U204" s="209"/>
      <c r="V204" s="483" t="s">
        <v>100</v>
      </c>
      <c r="W204" s="464" t="s">
        <v>103</v>
      </c>
      <c r="X204" s="213" t="s">
        <v>107</v>
      </c>
      <c r="Y204" s="464" t="s">
        <v>101</v>
      </c>
      <c r="Z204" s="464" t="s">
        <v>102</v>
      </c>
      <c r="AA204" s="464" t="s">
        <v>147</v>
      </c>
    </row>
    <row r="205" spans="1:27" s="40" customFormat="1" ht="23.1" customHeight="1" x14ac:dyDescent="0.5">
      <c r="A205" s="464"/>
      <c r="B205" s="464"/>
      <c r="C205" s="464"/>
      <c r="D205" s="475" t="s">
        <v>9</v>
      </c>
      <c r="E205" s="475" t="s">
        <v>10</v>
      </c>
      <c r="F205" s="478" t="s">
        <v>11</v>
      </c>
      <c r="G205" s="201" t="s">
        <v>84</v>
      </c>
      <c r="H205" s="223" t="s">
        <v>114</v>
      </c>
      <c r="I205" s="195" t="s">
        <v>88</v>
      </c>
      <c r="J205" s="195" t="s">
        <v>88</v>
      </c>
      <c r="K205" s="481"/>
      <c r="L205" s="464"/>
      <c r="M205" s="481"/>
      <c r="N205" s="239" t="s">
        <v>83</v>
      </c>
      <c r="O205" s="464"/>
      <c r="P205" s="237" t="s">
        <v>110</v>
      </c>
      <c r="Q205" s="193" t="s">
        <v>87</v>
      </c>
      <c r="R205" s="196" t="s">
        <v>91</v>
      </c>
      <c r="S205" s="466" t="s">
        <v>97</v>
      </c>
      <c r="T205" s="467"/>
      <c r="U205" s="468"/>
      <c r="V205" s="484"/>
      <c r="W205" s="464"/>
      <c r="X205" s="213" t="s">
        <v>96</v>
      </c>
      <c r="Y205" s="464"/>
      <c r="Z205" s="464"/>
      <c r="AA205" s="464"/>
    </row>
    <row r="206" spans="1:27" s="40" customFormat="1" ht="23.1" customHeight="1" x14ac:dyDescent="0.5">
      <c r="A206" s="464"/>
      <c r="B206" s="464"/>
      <c r="C206" s="464"/>
      <c r="D206" s="476"/>
      <c r="E206" s="476"/>
      <c r="F206" s="479"/>
      <c r="G206" s="201" t="s">
        <v>85</v>
      </c>
      <c r="H206" s="223" t="s">
        <v>115</v>
      </c>
      <c r="I206" s="195" t="s">
        <v>89</v>
      </c>
      <c r="J206" s="195" t="s">
        <v>92</v>
      </c>
      <c r="K206" s="481"/>
      <c r="L206" s="464"/>
      <c r="M206" s="481"/>
      <c r="N206" s="239" t="s">
        <v>84</v>
      </c>
      <c r="O206" s="464"/>
      <c r="P206" s="237" t="s">
        <v>111</v>
      </c>
      <c r="Q206" s="193" t="s">
        <v>88</v>
      </c>
      <c r="R206" s="196" t="s">
        <v>96</v>
      </c>
      <c r="S206" s="469" t="s">
        <v>98</v>
      </c>
      <c r="T206" s="241" t="s">
        <v>97</v>
      </c>
      <c r="U206" s="471" t="s">
        <v>99</v>
      </c>
      <c r="V206" s="481"/>
      <c r="W206" s="464"/>
      <c r="X206" s="213" t="s">
        <v>108</v>
      </c>
      <c r="Y206" s="464"/>
      <c r="Z206" s="464"/>
      <c r="AA206" s="464"/>
    </row>
    <row r="207" spans="1:27" s="40" customFormat="1" ht="26.25" customHeight="1" x14ac:dyDescent="0.5">
      <c r="A207" s="464"/>
      <c r="B207" s="464"/>
      <c r="C207" s="464"/>
      <c r="D207" s="476"/>
      <c r="E207" s="476"/>
      <c r="F207" s="479"/>
      <c r="G207" s="201"/>
      <c r="H207" s="223"/>
      <c r="I207" s="195" t="s">
        <v>90</v>
      </c>
      <c r="J207" s="195" t="s">
        <v>90</v>
      </c>
      <c r="K207" s="481"/>
      <c r="L207" s="464"/>
      <c r="M207" s="481"/>
      <c r="N207" s="239" t="s">
        <v>85</v>
      </c>
      <c r="O207" s="464"/>
      <c r="P207" s="237" t="s">
        <v>112</v>
      </c>
      <c r="Q207" s="193" t="s">
        <v>96</v>
      </c>
      <c r="R207" s="196" t="s">
        <v>90</v>
      </c>
      <c r="S207" s="469"/>
      <c r="T207" s="241" t="s">
        <v>112</v>
      </c>
      <c r="U207" s="471"/>
      <c r="V207" s="481"/>
      <c r="W207" s="464"/>
      <c r="X207" s="213" t="s">
        <v>109</v>
      </c>
      <c r="Y207" s="464"/>
      <c r="Z207" s="464"/>
      <c r="AA207" s="464"/>
    </row>
    <row r="208" spans="1:27" s="40" customFormat="1" ht="23.1" customHeight="1" x14ac:dyDescent="0.5">
      <c r="A208" s="465"/>
      <c r="B208" s="465"/>
      <c r="C208" s="465"/>
      <c r="D208" s="477"/>
      <c r="E208" s="477"/>
      <c r="F208" s="480"/>
      <c r="G208" s="202"/>
      <c r="H208" s="224"/>
      <c r="I208" s="199"/>
      <c r="J208" s="199"/>
      <c r="K208" s="482"/>
      <c r="L208" s="465"/>
      <c r="M208" s="482"/>
      <c r="N208" s="240"/>
      <c r="O208" s="465"/>
      <c r="P208" s="238"/>
      <c r="Q208" s="194" t="s">
        <v>132</v>
      </c>
      <c r="R208" s="197"/>
      <c r="S208" s="470"/>
      <c r="T208" s="233"/>
      <c r="U208" s="472"/>
      <c r="V208" s="482"/>
      <c r="W208" s="465"/>
      <c r="X208" s="214" t="s">
        <v>85</v>
      </c>
      <c r="Y208" s="465"/>
      <c r="Z208" s="465"/>
      <c r="AA208" s="465"/>
    </row>
    <row r="209" spans="1:27" ht="15" customHeight="1" x14ac:dyDescent="0.4">
      <c r="A209" s="10"/>
      <c r="B209" s="30"/>
      <c r="C209" s="10"/>
      <c r="D209" s="95"/>
      <c r="E209" s="95"/>
      <c r="F209" s="31"/>
      <c r="G209" s="16"/>
      <c r="H209" s="16"/>
      <c r="I209" s="31"/>
      <c r="J209" s="31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2"/>
    </row>
    <row r="210" spans="1:27" ht="18" x14ac:dyDescent="0.4">
      <c r="A210" s="6">
        <v>29</v>
      </c>
      <c r="B210" s="10" t="s">
        <v>12</v>
      </c>
      <c r="C210" s="6">
        <v>9246</v>
      </c>
      <c r="D210" s="91" t="s">
        <v>16</v>
      </c>
      <c r="E210" s="91" t="s">
        <v>51</v>
      </c>
      <c r="F210" s="7" t="s">
        <v>61</v>
      </c>
      <c r="G210" s="6">
        <v>1</v>
      </c>
      <c r="H210" s="69">
        <v>246.3</v>
      </c>
      <c r="I210" s="31" t="s">
        <v>139</v>
      </c>
      <c r="J210" s="236">
        <f>H210*I210</f>
        <v>81279</v>
      </c>
      <c r="K210" s="6">
        <v>1</v>
      </c>
      <c r="L210" s="6">
        <v>100</v>
      </c>
      <c r="M210" s="6" t="s">
        <v>15</v>
      </c>
      <c r="N210" s="6"/>
      <c r="O210" s="6">
        <v>65</v>
      </c>
      <c r="P210" s="6"/>
      <c r="Q210" s="236">
        <v>6850</v>
      </c>
      <c r="R210" s="235">
        <f t="shared" ref="R210" si="65">O210*Q210</f>
        <v>445250</v>
      </c>
      <c r="S210" s="6">
        <v>20</v>
      </c>
      <c r="T210" s="6">
        <v>30</v>
      </c>
      <c r="U210" s="164">
        <f>R210*T210/100</f>
        <v>133575</v>
      </c>
      <c r="V210" s="235">
        <f t="shared" ref="V210" si="66">R210-U210</f>
        <v>311675</v>
      </c>
      <c r="W210" s="235">
        <f t="shared" ref="W210" si="67">J210+V210</f>
        <v>392954</v>
      </c>
      <c r="X210" s="10"/>
      <c r="Y210" s="10" t="s">
        <v>133</v>
      </c>
      <c r="Z210" s="10">
        <v>0</v>
      </c>
      <c r="AA210" s="10">
        <v>0</v>
      </c>
    </row>
    <row r="211" spans="1:27" ht="18" x14ac:dyDescent="0.4">
      <c r="A211" s="81"/>
      <c r="B211" s="97"/>
      <c r="C211" s="81"/>
      <c r="D211" s="99"/>
      <c r="E211" s="99"/>
      <c r="F211" s="82"/>
      <c r="G211" s="98"/>
      <c r="H211" s="98"/>
      <c r="I211" s="82"/>
      <c r="J211" s="82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3"/>
    </row>
    <row r="212" spans="1:27" ht="18" x14ac:dyDescent="0.4">
      <c r="A212" s="10"/>
      <c r="B212" s="30"/>
      <c r="C212" s="10"/>
      <c r="D212" s="95"/>
      <c r="E212" s="95"/>
      <c r="F212" s="31"/>
      <c r="G212" s="16"/>
      <c r="H212" s="16"/>
      <c r="I212" s="31"/>
      <c r="J212" s="31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2"/>
    </row>
    <row r="213" spans="1:27" ht="18" x14ac:dyDescent="0.4">
      <c r="A213" s="6">
        <v>30</v>
      </c>
      <c r="B213" s="10" t="s">
        <v>12</v>
      </c>
      <c r="C213" s="6">
        <v>9249</v>
      </c>
      <c r="D213" s="91" t="s">
        <v>16</v>
      </c>
      <c r="E213" s="91" t="s">
        <v>53</v>
      </c>
      <c r="F213" s="7" t="s">
        <v>62</v>
      </c>
      <c r="G213" s="6">
        <v>1</v>
      </c>
      <c r="H213" s="69">
        <v>122.5</v>
      </c>
      <c r="I213" s="31" t="s">
        <v>139</v>
      </c>
      <c r="J213" s="236">
        <f>H213*I213</f>
        <v>40425</v>
      </c>
      <c r="K213" s="6">
        <v>1</v>
      </c>
      <c r="L213" s="6">
        <v>100</v>
      </c>
      <c r="M213" s="6" t="s">
        <v>15</v>
      </c>
      <c r="N213" s="6"/>
      <c r="O213" s="6">
        <v>60</v>
      </c>
      <c r="P213" s="6"/>
      <c r="Q213" s="236">
        <v>6850</v>
      </c>
      <c r="R213" s="235">
        <f t="shared" ref="R213" si="68">O213*Q213</f>
        <v>411000</v>
      </c>
      <c r="S213" s="6">
        <v>10</v>
      </c>
      <c r="T213" s="6">
        <v>10</v>
      </c>
      <c r="U213" s="164">
        <f>R213*T213/100</f>
        <v>41100</v>
      </c>
      <c r="V213" s="235">
        <f t="shared" ref="V213" si="69">R213-U213</f>
        <v>369900</v>
      </c>
      <c r="W213" s="235">
        <f t="shared" ref="W213" si="70">J213+V213</f>
        <v>410325</v>
      </c>
      <c r="X213" s="10"/>
      <c r="Y213" s="10" t="s">
        <v>133</v>
      </c>
      <c r="Z213" s="10">
        <v>0</v>
      </c>
      <c r="AA213" s="10">
        <v>0</v>
      </c>
    </row>
    <row r="214" spans="1:27" ht="18" x14ac:dyDescent="0.4">
      <c r="A214" s="19"/>
      <c r="B214" s="32"/>
      <c r="C214" s="19"/>
      <c r="D214" s="92"/>
      <c r="E214" s="92"/>
      <c r="F214" s="20"/>
      <c r="G214" s="18"/>
      <c r="H214" s="18"/>
      <c r="I214" s="20"/>
      <c r="J214" s="20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21"/>
    </row>
    <row r="215" spans="1:27" ht="18" x14ac:dyDescent="0.4">
      <c r="A215" s="10"/>
      <c r="B215" s="30"/>
      <c r="C215" s="10"/>
      <c r="D215" s="95"/>
      <c r="E215" s="95"/>
      <c r="F215" s="31"/>
      <c r="G215" s="16"/>
      <c r="H215" s="16"/>
      <c r="I215" s="31"/>
      <c r="J215" s="31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2"/>
    </row>
    <row r="216" spans="1:27" ht="18" x14ac:dyDescent="0.4">
      <c r="A216" s="6">
        <v>31</v>
      </c>
      <c r="B216" s="10" t="s">
        <v>12</v>
      </c>
      <c r="C216" s="6">
        <v>9250</v>
      </c>
      <c r="D216" s="91" t="s">
        <v>63</v>
      </c>
      <c r="E216" s="91" t="s">
        <v>64</v>
      </c>
      <c r="F216" s="7" t="s">
        <v>140</v>
      </c>
      <c r="G216" s="6">
        <v>1</v>
      </c>
      <c r="H216" s="69">
        <v>2788.8</v>
      </c>
      <c r="I216" s="31" t="s">
        <v>34</v>
      </c>
      <c r="J216" s="236">
        <f>H216*I216</f>
        <v>808752</v>
      </c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235">
        <f t="shared" ref="W216" si="71">J216+V216</f>
        <v>808752</v>
      </c>
      <c r="X216" s="6"/>
      <c r="Y216" s="10" t="s">
        <v>133</v>
      </c>
      <c r="Z216" s="10">
        <v>0</v>
      </c>
      <c r="AA216" s="10">
        <v>0</v>
      </c>
    </row>
    <row r="217" spans="1:27" ht="18" x14ac:dyDescent="0.4">
      <c r="A217" s="6"/>
      <c r="B217" s="8"/>
      <c r="C217" s="6"/>
      <c r="D217" s="10"/>
      <c r="E217" s="10"/>
      <c r="F217" s="10"/>
      <c r="G217" s="10"/>
      <c r="H217" s="10"/>
      <c r="I217" s="10"/>
      <c r="J217" s="10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5"/>
    </row>
    <row r="218" spans="1:27" ht="18" x14ac:dyDescent="0.4">
      <c r="A218" s="19"/>
      <c r="B218" s="100"/>
      <c r="C218" s="19"/>
      <c r="D218" s="92"/>
      <c r="E218" s="92"/>
      <c r="F218" s="20"/>
      <c r="G218" s="18"/>
      <c r="H218" s="18"/>
      <c r="I218" s="20"/>
      <c r="J218" s="20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21"/>
    </row>
    <row r="219" spans="1:27" ht="18" x14ac:dyDescent="0.4">
      <c r="A219" s="10"/>
      <c r="B219" s="30"/>
      <c r="C219" s="10"/>
      <c r="D219" s="95"/>
      <c r="E219" s="95"/>
      <c r="F219" s="31"/>
      <c r="G219" s="16"/>
      <c r="H219" s="16"/>
      <c r="I219" s="31"/>
      <c r="J219" s="31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2"/>
    </row>
    <row r="220" spans="1:27" ht="18" x14ac:dyDescent="0.4">
      <c r="A220" s="6">
        <v>32</v>
      </c>
      <c r="B220" s="10" t="s">
        <v>12</v>
      </c>
      <c r="C220" s="6">
        <v>9251</v>
      </c>
      <c r="D220" s="91" t="s">
        <v>65</v>
      </c>
      <c r="E220" s="91" t="s">
        <v>16</v>
      </c>
      <c r="F220" s="7" t="s">
        <v>141</v>
      </c>
      <c r="G220" s="6">
        <v>1</v>
      </c>
      <c r="H220" s="69">
        <v>2872.5</v>
      </c>
      <c r="I220" s="31" t="s">
        <v>136</v>
      </c>
      <c r="J220" s="236">
        <f>H220*I220</f>
        <v>373425</v>
      </c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235">
        <f t="shared" ref="W220" si="72">J220+V220</f>
        <v>373425</v>
      </c>
      <c r="X220" s="6"/>
      <c r="Y220" s="10" t="s">
        <v>133</v>
      </c>
      <c r="Z220" s="10">
        <v>0</v>
      </c>
      <c r="AA220" s="10">
        <v>0</v>
      </c>
    </row>
    <row r="221" spans="1:27" ht="18" x14ac:dyDescent="0.4">
      <c r="A221" s="6"/>
      <c r="B221" s="8"/>
      <c r="C221" s="6"/>
      <c r="D221" s="10"/>
      <c r="E221" s="10"/>
      <c r="F221" s="10"/>
      <c r="G221" s="10"/>
      <c r="H221" s="10"/>
      <c r="I221" s="10"/>
      <c r="J221" s="10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5"/>
    </row>
    <row r="222" spans="1:27" ht="18" x14ac:dyDescent="0.4">
      <c r="A222" s="19"/>
      <c r="B222" s="32"/>
      <c r="C222" s="19"/>
      <c r="D222" s="92"/>
      <c r="E222" s="92"/>
      <c r="F222" s="20"/>
      <c r="G222" s="18"/>
      <c r="H222" s="18"/>
      <c r="I222" s="20"/>
      <c r="J222" s="20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21"/>
    </row>
    <row r="223" spans="1:27" ht="18" x14ac:dyDescent="0.4">
      <c r="A223" s="10"/>
      <c r="B223" s="30"/>
      <c r="C223" s="10"/>
      <c r="D223" s="95"/>
      <c r="E223" s="95"/>
      <c r="F223" s="31"/>
      <c r="G223" s="16"/>
      <c r="H223" s="16"/>
      <c r="I223" s="31"/>
      <c r="J223" s="31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2"/>
    </row>
    <row r="224" spans="1:27" ht="18" x14ac:dyDescent="0.4">
      <c r="A224" s="6">
        <v>33</v>
      </c>
      <c r="B224" s="10" t="s">
        <v>12</v>
      </c>
      <c r="C224" s="6">
        <v>9252</v>
      </c>
      <c r="D224" s="91" t="s">
        <v>63</v>
      </c>
      <c r="E224" s="91" t="s">
        <v>51</v>
      </c>
      <c r="F224" s="7" t="s">
        <v>142</v>
      </c>
      <c r="G224" s="6">
        <v>1</v>
      </c>
      <c r="H224" s="10">
        <v>2612.6999999999998</v>
      </c>
      <c r="I224" s="31" t="s">
        <v>136</v>
      </c>
      <c r="J224" s="236">
        <f>H224*I224</f>
        <v>339651</v>
      </c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235">
        <f t="shared" ref="W224" si="73">J224+V224</f>
        <v>339651</v>
      </c>
      <c r="X224" s="6"/>
      <c r="Y224" s="10" t="s">
        <v>133</v>
      </c>
      <c r="Z224" s="10">
        <v>0</v>
      </c>
      <c r="AA224" s="10">
        <v>0</v>
      </c>
    </row>
    <row r="225" spans="1:27" ht="18" x14ac:dyDescent="0.4">
      <c r="A225" s="6"/>
      <c r="B225" s="8"/>
      <c r="C225" s="6"/>
      <c r="D225" s="10"/>
      <c r="E225" s="10"/>
      <c r="F225" s="10"/>
      <c r="G225" s="10"/>
      <c r="H225" s="10"/>
      <c r="I225" s="10"/>
      <c r="J225" s="10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5"/>
    </row>
    <row r="226" spans="1:27" ht="18" x14ac:dyDescent="0.4">
      <c r="A226" s="19"/>
      <c r="B226" s="32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21"/>
    </row>
    <row r="227" spans="1:27" ht="18" x14ac:dyDescent="0.4">
      <c r="A227" s="15"/>
      <c r="B227" s="228" t="s">
        <v>126</v>
      </c>
      <c r="C227" s="228"/>
      <c r="D227" s="227"/>
      <c r="E227" s="227"/>
      <c r="F227" s="227"/>
      <c r="G227" s="227"/>
      <c r="H227" s="227"/>
      <c r="I227" s="227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78"/>
    </row>
    <row r="228" spans="1:27" ht="18" x14ac:dyDescent="0.4">
      <c r="A228" s="15"/>
      <c r="B228" s="227"/>
      <c r="C228" s="227"/>
      <c r="D228" s="229" t="s">
        <v>127</v>
      </c>
      <c r="E228" s="227"/>
      <c r="F228" s="227"/>
      <c r="G228" s="227"/>
      <c r="H228" s="227"/>
      <c r="I228" s="227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78"/>
    </row>
    <row r="229" spans="1:27" ht="18" x14ac:dyDescent="0.4">
      <c r="A229" s="15"/>
      <c r="B229" s="227"/>
      <c r="C229" s="227"/>
      <c r="D229" s="229" t="s">
        <v>128</v>
      </c>
      <c r="E229" s="227"/>
      <c r="F229" s="227"/>
      <c r="G229" s="227"/>
      <c r="H229" s="227"/>
      <c r="I229" s="227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78"/>
    </row>
    <row r="230" spans="1:27" ht="18" x14ac:dyDescent="0.4">
      <c r="A230" s="15"/>
      <c r="B230" s="227"/>
      <c r="C230" s="227"/>
      <c r="D230" s="229" t="s">
        <v>129</v>
      </c>
      <c r="E230" s="227"/>
      <c r="F230" s="227"/>
      <c r="G230" s="227"/>
      <c r="H230" s="227"/>
      <c r="I230" s="227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78"/>
    </row>
    <row r="231" spans="1:27" ht="18" x14ac:dyDescent="0.4">
      <c r="A231" s="15"/>
      <c r="B231" s="227"/>
      <c r="C231" s="227"/>
      <c r="D231" s="229" t="s">
        <v>130</v>
      </c>
      <c r="E231" s="227"/>
      <c r="F231" s="227"/>
      <c r="G231" s="227"/>
      <c r="H231" s="227"/>
      <c r="I231" s="227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78"/>
    </row>
    <row r="232" spans="1:27" ht="18" x14ac:dyDescent="0.4">
      <c r="A232" s="15"/>
      <c r="B232" s="227"/>
      <c r="C232" s="227"/>
      <c r="D232" s="229" t="s">
        <v>131</v>
      </c>
      <c r="E232" s="227"/>
      <c r="F232" s="227"/>
      <c r="G232" s="227"/>
      <c r="H232" s="227"/>
      <c r="I232" s="227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78"/>
    </row>
    <row r="233" spans="1:27" s="40" customFormat="1" ht="23.1" customHeight="1" x14ac:dyDescent="0.5">
      <c r="A233" s="251"/>
      <c r="B233" s="252"/>
      <c r="C233" s="253"/>
      <c r="D233" s="254"/>
      <c r="E233" s="254"/>
      <c r="F233" s="254"/>
      <c r="G233" s="253"/>
      <c r="H233" s="253"/>
      <c r="I233" s="254"/>
      <c r="J233" s="254"/>
      <c r="K233" s="255"/>
      <c r="L233" s="485" t="s">
        <v>104</v>
      </c>
      <c r="M233" s="485"/>
      <c r="N233" s="485"/>
      <c r="O233" s="485"/>
      <c r="P233" s="485"/>
      <c r="Q233" s="485"/>
      <c r="R233" s="485"/>
      <c r="S233" s="485"/>
      <c r="T233" s="485"/>
      <c r="U233" s="485"/>
      <c r="V233" s="486"/>
      <c r="W233" s="253"/>
      <c r="X233" s="256" t="s">
        <v>106</v>
      </c>
      <c r="Y233" s="253"/>
      <c r="Z233" s="253"/>
      <c r="AA233" s="257"/>
    </row>
    <row r="234" spans="1:27" s="40" customFormat="1" ht="23.1" customHeight="1" x14ac:dyDescent="0.5">
      <c r="A234" s="464" t="s">
        <v>3</v>
      </c>
      <c r="B234" s="464" t="s">
        <v>4</v>
      </c>
      <c r="C234" s="464" t="s">
        <v>5</v>
      </c>
      <c r="D234" s="487" t="s">
        <v>6</v>
      </c>
      <c r="E234" s="487"/>
      <c r="F234" s="487"/>
      <c r="G234" s="201" t="s">
        <v>83</v>
      </c>
      <c r="H234" s="223" t="s">
        <v>86</v>
      </c>
      <c r="I234" s="188" t="s">
        <v>87</v>
      </c>
      <c r="J234" s="198" t="s">
        <v>91</v>
      </c>
      <c r="K234" s="481" t="s">
        <v>3</v>
      </c>
      <c r="L234" s="464" t="s">
        <v>94</v>
      </c>
      <c r="M234" s="481" t="s">
        <v>8</v>
      </c>
      <c r="N234" s="239"/>
      <c r="O234" s="464" t="s">
        <v>95</v>
      </c>
      <c r="P234" s="237"/>
      <c r="Q234" s="193"/>
      <c r="R234" s="196"/>
      <c r="S234" s="208"/>
      <c r="T234" s="243"/>
      <c r="U234" s="209"/>
      <c r="V234" s="483" t="s">
        <v>100</v>
      </c>
      <c r="W234" s="464" t="s">
        <v>103</v>
      </c>
      <c r="X234" s="213" t="s">
        <v>107</v>
      </c>
      <c r="Y234" s="464" t="s">
        <v>101</v>
      </c>
      <c r="Z234" s="464" t="s">
        <v>102</v>
      </c>
      <c r="AA234" s="464" t="s">
        <v>147</v>
      </c>
    </row>
    <row r="235" spans="1:27" s="40" customFormat="1" ht="23.1" customHeight="1" x14ac:dyDescent="0.5">
      <c r="A235" s="464"/>
      <c r="B235" s="464"/>
      <c r="C235" s="464"/>
      <c r="D235" s="475" t="s">
        <v>9</v>
      </c>
      <c r="E235" s="475" t="s">
        <v>10</v>
      </c>
      <c r="F235" s="478" t="s">
        <v>11</v>
      </c>
      <c r="G235" s="201" t="s">
        <v>84</v>
      </c>
      <c r="H235" s="223" t="s">
        <v>114</v>
      </c>
      <c r="I235" s="195" t="s">
        <v>88</v>
      </c>
      <c r="J235" s="195" t="s">
        <v>88</v>
      </c>
      <c r="K235" s="481"/>
      <c r="L235" s="464"/>
      <c r="M235" s="481"/>
      <c r="N235" s="239" t="s">
        <v>83</v>
      </c>
      <c r="O235" s="464"/>
      <c r="P235" s="237" t="s">
        <v>110</v>
      </c>
      <c r="Q235" s="193" t="s">
        <v>87</v>
      </c>
      <c r="R235" s="196" t="s">
        <v>91</v>
      </c>
      <c r="S235" s="466" t="s">
        <v>97</v>
      </c>
      <c r="T235" s="467"/>
      <c r="U235" s="468"/>
      <c r="V235" s="484"/>
      <c r="W235" s="464"/>
      <c r="X235" s="213" t="s">
        <v>96</v>
      </c>
      <c r="Y235" s="464"/>
      <c r="Z235" s="464"/>
      <c r="AA235" s="464"/>
    </row>
    <row r="236" spans="1:27" s="40" customFormat="1" ht="23.1" customHeight="1" x14ac:dyDescent="0.5">
      <c r="A236" s="464"/>
      <c r="B236" s="464"/>
      <c r="C236" s="464"/>
      <c r="D236" s="476"/>
      <c r="E236" s="476"/>
      <c r="F236" s="479"/>
      <c r="G236" s="201" t="s">
        <v>85</v>
      </c>
      <c r="H236" s="223" t="s">
        <v>115</v>
      </c>
      <c r="I236" s="195" t="s">
        <v>89</v>
      </c>
      <c r="J236" s="195" t="s">
        <v>92</v>
      </c>
      <c r="K236" s="481"/>
      <c r="L236" s="464"/>
      <c r="M236" s="481"/>
      <c r="N236" s="239" t="s">
        <v>84</v>
      </c>
      <c r="O236" s="464"/>
      <c r="P236" s="237" t="s">
        <v>111</v>
      </c>
      <c r="Q236" s="193" t="s">
        <v>88</v>
      </c>
      <c r="R236" s="196" t="s">
        <v>96</v>
      </c>
      <c r="S236" s="469" t="s">
        <v>98</v>
      </c>
      <c r="T236" s="241" t="s">
        <v>97</v>
      </c>
      <c r="U236" s="471" t="s">
        <v>99</v>
      </c>
      <c r="V236" s="481"/>
      <c r="W236" s="464"/>
      <c r="X236" s="213" t="s">
        <v>108</v>
      </c>
      <c r="Y236" s="464"/>
      <c r="Z236" s="464"/>
      <c r="AA236" s="464"/>
    </row>
    <row r="237" spans="1:27" s="40" customFormat="1" ht="26.25" customHeight="1" x14ac:dyDescent="0.5">
      <c r="A237" s="464"/>
      <c r="B237" s="464"/>
      <c r="C237" s="464"/>
      <c r="D237" s="476"/>
      <c r="E237" s="476"/>
      <c r="F237" s="479"/>
      <c r="G237" s="201"/>
      <c r="H237" s="223"/>
      <c r="I237" s="195" t="s">
        <v>90</v>
      </c>
      <c r="J237" s="195" t="s">
        <v>90</v>
      </c>
      <c r="K237" s="481"/>
      <c r="L237" s="464"/>
      <c r="M237" s="481"/>
      <c r="N237" s="239" t="s">
        <v>85</v>
      </c>
      <c r="O237" s="464"/>
      <c r="P237" s="237" t="s">
        <v>112</v>
      </c>
      <c r="Q237" s="193" t="s">
        <v>96</v>
      </c>
      <c r="R237" s="196" t="s">
        <v>90</v>
      </c>
      <c r="S237" s="469"/>
      <c r="T237" s="241" t="s">
        <v>112</v>
      </c>
      <c r="U237" s="471"/>
      <c r="V237" s="481"/>
      <c r="W237" s="464"/>
      <c r="X237" s="213" t="s">
        <v>109</v>
      </c>
      <c r="Y237" s="464"/>
      <c r="Z237" s="464"/>
      <c r="AA237" s="464"/>
    </row>
    <row r="238" spans="1:27" s="40" customFormat="1" ht="23.1" customHeight="1" x14ac:dyDescent="0.5">
      <c r="A238" s="465"/>
      <c r="B238" s="465"/>
      <c r="C238" s="465"/>
      <c r="D238" s="477"/>
      <c r="E238" s="477"/>
      <c r="F238" s="480"/>
      <c r="G238" s="202"/>
      <c r="H238" s="224"/>
      <c r="I238" s="199"/>
      <c r="J238" s="199"/>
      <c r="K238" s="482"/>
      <c r="L238" s="465"/>
      <c r="M238" s="482"/>
      <c r="N238" s="240"/>
      <c r="O238" s="465"/>
      <c r="P238" s="238"/>
      <c r="Q238" s="194" t="s">
        <v>89</v>
      </c>
      <c r="R238" s="197"/>
      <c r="S238" s="470"/>
      <c r="T238" s="242"/>
      <c r="U238" s="472"/>
      <c r="V238" s="482"/>
      <c r="W238" s="465"/>
      <c r="X238" s="214" t="s">
        <v>85</v>
      </c>
      <c r="Y238" s="465"/>
      <c r="Z238" s="465"/>
      <c r="AA238" s="465"/>
    </row>
    <row r="239" spans="1:27" ht="18" x14ac:dyDescent="0.4">
      <c r="A239" s="10"/>
      <c r="B239" s="3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2"/>
    </row>
    <row r="240" spans="1:27" ht="18" x14ac:dyDescent="0.4">
      <c r="A240" s="6">
        <v>34</v>
      </c>
      <c r="B240" s="10" t="s">
        <v>27</v>
      </c>
      <c r="C240" s="6">
        <v>0</v>
      </c>
      <c r="D240" s="6">
        <v>0</v>
      </c>
      <c r="E240" s="6">
        <v>0</v>
      </c>
      <c r="F240" s="6" t="s">
        <v>46</v>
      </c>
      <c r="G240" s="6">
        <v>1</v>
      </c>
      <c r="H240" s="6">
        <v>34</v>
      </c>
      <c r="I240" s="6">
        <v>330</v>
      </c>
      <c r="J240" s="236">
        <f>H240*I240</f>
        <v>11220</v>
      </c>
      <c r="K240" s="6">
        <v>1</v>
      </c>
      <c r="L240" s="6">
        <v>100</v>
      </c>
      <c r="M240" s="6" t="s">
        <v>48</v>
      </c>
      <c r="N240" s="6"/>
      <c r="O240" s="6">
        <v>120</v>
      </c>
      <c r="P240" s="6"/>
      <c r="Q240" s="6">
        <v>6850</v>
      </c>
      <c r="R240" s="235">
        <f t="shared" ref="R240:R241" si="74">O240*Q240</f>
        <v>822000</v>
      </c>
      <c r="S240" s="6">
        <v>45</v>
      </c>
      <c r="T240" s="6">
        <v>76</v>
      </c>
      <c r="U240" s="164">
        <f>R240*T240/100</f>
        <v>624720</v>
      </c>
      <c r="V240" s="235">
        <f t="shared" ref="V240" si="75">R240-U240</f>
        <v>197280</v>
      </c>
      <c r="W240" s="235">
        <f t="shared" ref="W240" si="76">J240+V240</f>
        <v>208500</v>
      </c>
      <c r="X240" s="10"/>
      <c r="Y240" s="10" t="s">
        <v>133</v>
      </c>
      <c r="Z240" s="10">
        <v>0</v>
      </c>
      <c r="AA240" s="10">
        <v>0</v>
      </c>
    </row>
    <row r="241" spans="1:27" ht="18" x14ac:dyDescent="0.4">
      <c r="A241" s="6"/>
      <c r="B241" s="8"/>
      <c r="C241" s="6"/>
      <c r="D241" s="10"/>
      <c r="E241" s="10"/>
      <c r="F241" s="10"/>
      <c r="G241" s="10"/>
      <c r="H241" s="10"/>
      <c r="I241" s="10"/>
      <c r="J241" s="10"/>
      <c r="K241" s="6">
        <v>2</v>
      </c>
      <c r="L241" s="6">
        <v>100</v>
      </c>
      <c r="M241" s="6" t="s">
        <v>23</v>
      </c>
      <c r="N241" s="6"/>
      <c r="O241" s="6">
        <v>16</v>
      </c>
      <c r="P241" s="6"/>
      <c r="Q241" s="6">
        <v>6850</v>
      </c>
      <c r="R241" s="235">
        <f t="shared" si="74"/>
        <v>109600</v>
      </c>
      <c r="S241" s="6">
        <v>9</v>
      </c>
      <c r="T241" s="6">
        <v>9</v>
      </c>
      <c r="U241" s="164">
        <f>R241*T241/100</f>
        <v>9864</v>
      </c>
      <c r="V241" s="235">
        <f t="shared" ref="V241" si="77">R241-U241</f>
        <v>99736</v>
      </c>
      <c r="W241" s="235">
        <f t="shared" ref="W241" si="78">J241+V241</f>
        <v>99736</v>
      </c>
      <c r="X241" s="10"/>
      <c r="Y241" s="10"/>
      <c r="Z241" s="10">
        <v>0</v>
      </c>
      <c r="AA241" s="10">
        <v>0</v>
      </c>
    </row>
    <row r="242" spans="1:27" ht="18" x14ac:dyDescent="0.4">
      <c r="A242" s="6"/>
      <c r="B242" s="8"/>
      <c r="C242" s="6"/>
      <c r="D242" s="10"/>
      <c r="E242" s="10"/>
      <c r="F242" s="10"/>
      <c r="G242" s="10"/>
      <c r="H242" s="10"/>
      <c r="I242" s="10"/>
      <c r="J242" s="10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5"/>
    </row>
    <row r="243" spans="1:27" ht="18" x14ac:dyDescent="0.4">
      <c r="A243" s="19"/>
      <c r="B243" s="32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21"/>
    </row>
    <row r="244" spans="1:27" s="110" customFormat="1" ht="18" x14ac:dyDescent="0.4">
      <c r="A244" s="15"/>
      <c r="B244" s="14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78"/>
    </row>
    <row r="245" spans="1:27" s="110" customFormat="1" ht="18" x14ac:dyDescent="0.4">
      <c r="A245" s="15"/>
      <c r="B245" s="228" t="s">
        <v>126</v>
      </c>
      <c r="C245" s="228"/>
      <c r="D245" s="227"/>
      <c r="E245" s="227"/>
      <c r="F245" s="227"/>
      <c r="G245" s="227"/>
      <c r="H245" s="227"/>
      <c r="I245" s="227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78"/>
    </row>
    <row r="246" spans="1:27" s="110" customFormat="1" ht="18" x14ac:dyDescent="0.4">
      <c r="A246" s="15"/>
      <c r="B246" s="227"/>
      <c r="C246" s="227"/>
      <c r="D246" s="229" t="s">
        <v>127</v>
      </c>
      <c r="E246" s="227"/>
      <c r="F246" s="227"/>
      <c r="G246" s="227"/>
      <c r="H246" s="227"/>
      <c r="I246" s="227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78"/>
    </row>
    <row r="247" spans="1:27" s="110" customFormat="1" ht="18" x14ac:dyDescent="0.4">
      <c r="A247" s="15"/>
      <c r="B247" s="227"/>
      <c r="C247" s="227"/>
      <c r="D247" s="229" t="s">
        <v>128</v>
      </c>
      <c r="E247" s="227"/>
      <c r="F247" s="227"/>
      <c r="G247" s="227"/>
      <c r="H247" s="227"/>
      <c r="I247" s="227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78"/>
    </row>
    <row r="248" spans="1:27" s="110" customFormat="1" ht="18" x14ac:dyDescent="0.4">
      <c r="A248" s="15"/>
      <c r="B248" s="227"/>
      <c r="C248" s="227"/>
      <c r="D248" s="229" t="s">
        <v>129</v>
      </c>
      <c r="E248" s="227"/>
      <c r="F248" s="227"/>
      <c r="G248" s="227"/>
      <c r="H248" s="227"/>
      <c r="I248" s="227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78"/>
    </row>
    <row r="249" spans="1:27" s="110" customFormat="1" ht="18" x14ac:dyDescent="0.4">
      <c r="A249" s="15"/>
      <c r="B249" s="227"/>
      <c r="C249" s="227"/>
      <c r="D249" s="229" t="s">
        <v>130</v>
      </c>
      <c r="E249" s="227"/>
      <c r="F249" s="227"/>
      <c r="G249" s="227"/>
      <c r="H249" s="227"/>
      <c r="I249" s="227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78"/>
    </row>
    <row r="250" spans="1:27" s="110" customFormat="1" ht="18" x14ac:dyDescent="0.4">
      <c r="A250" s="15"/>
      <c r="B250" s="227"/>
      <c r="C250" s="227"/>
      <c r="D250" s="229" t="s">
        <v>131</v>
      </c>
      <c r="E250" s="227"/>
      <c r="F250" s="227"/>
      <c r="G250" s="227"/>
      <c r="H250" s="227"/>
      <c r="I250" s="227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78"/>
    </row>
    <row r="251" spans="1:27" s="110" customFormat="1" ht="18" x14ac:dyDescent="0.4">
      <c r="A251" s="15"/>
      <c r="B251" s="14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78"/>
    </row>
    <row r="252" spans="1:27" s="110" customFormat="1" ht="18" x14ac:dyDescent="0.4">
      <c r="A252" s="15"/>
      <c r="B252" s="14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78"/>
    </row>
    <row r="253" spans="1:27" s="110" customFormat="1" ht="18" x14ac:dyDescent="0.4">
      <c r="A253" s="15"/>
      <c r="B253" s="14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78"/>
    </row>
    <row r="254" spans="1:27" s="110" customFormat="1" ht="18" x14ac:dyDescent="0.4">
      <c r="A254" s="15"/>
      <c r="B254" s="14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78"/>
    </row>
    <row r="255" spans="1:27" s="110" customFormat="1" ht="18" x14ac:dyDescent="0.4">
      <c r="A255" s="15"/>
      <c r="B255" s="14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78"/>
    </row>
    <row r="256" spans="1:27" s="110" customFormat="1" ht="18" x14ac:dyDescent="0.4">
      <c r="A256" s="15"/>
      <c r="B256" s="14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78"/>
    </row>
    <row r="257" spans="1:27" s="110" customFormat="1" ht="18" x14ac:dyDescent="0.4">
      <c r="A257" s="15"/>
      <c r="B257" s="14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78"/>
    </row>
    <row r="258" spans="1:27" s="110" customFormat="1" ht="18" x14ac:dyDescent="0.4">
      <c r="A258" s="15"/>
      <c r="B258" s="14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78"/>
    </row>
    <row r="259" spans="1:27" s="110" customFormat="1" ht="18" x14ac:dyDescent="0.4">
      <c r="A259" s="15"/>
      <c r="B259" s="14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78"/>
    </row>
    <row r="260" spans="1:27" s="110" customFormat="1" ht="18" x14ac:dyDescent="0.4">
      <c r="A260" s="15"/>
      <c r="B260" s="14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78"/>
    </row>
    <row r="261" spans="1:27" s="110" customFormat="1" ht="18" x14ac:dyDescent="0.4">
      <c r="A261" s="15"/>
      <c r="B261" s="14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78"/>
    </row>
    <row r="262" spans="1:27" ht="18" x14ac:dyDescent="0.4">
      <c r="A262" s="15"/>
      <c r="B262" s="14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78"/>
    </row>
    <row r="263" spans="1:27" ht="18" x14ac:dyDescent="0.4">
      <c r="A263" s="10"/>
      <c r="B263" s="3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2"/>
    </row>
    <row r="264" spans="1:27" ht="18" x14ac:dyDescent="0.4">
      <c r="A264" s="6"/>
      <c r="B264" s="8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5"/>
    </row>
    <row r="265" spans="1:27" ht="18" x14ac:dyDescent="0.4">
      <c r="A265" s="6"/>
      <c r="B265" s="8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5"/>
    </row>
    <row r="266" spans="1:27" ht="18" x14ac:dyDescent="0.4">
      <c r="A266" s="6"/>
      <c r="B266" s="8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5"/>
    </row>
    <row r="267" spans="1:27" ht="18" x14ac:dyDescent="0.4">
      <c r="A267" s="6"/>
      <c r="B267" s="8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5"/>
    </row>
    <row r="268" spans="1:27" ht="18" x14ac:dyDescent="0.4">
      <c r="A268" s="6"/>
      <c r="B268" s="8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5"/>
    </row>
    <row r="269" spans="1:27" ht="18" x14ac:dyDescent="0.4">
      <c r="A269" s="6"/>
      <c r="B269" s="8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5"/>
    </row>
    <row r="270" spans="1:27" ht="18" x14ac:dyDescent="0.4">
      <c r="A270" s="6"/>
      <c r="B270" s="8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5"/>
    </row>
    <row r="271" spans="1:27" ht="18" x14ac:dyDescent="0.4">
      <c r="A271" s="6"/>
      <c r="B271" s="8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5"/>
    </row>
    <row r="272" spans="1:27" ht="18" x14ac:dyDescent="0.4">
      <c r="A272" s="6"/>
      <c r="B272" s="8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5"/>
    </row>
    <row r="273" spans="1:27" ht="18" x14ac:dyDescent="0.4">
      <c r="A273" s="6"/>
      <c r="B273" s="8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5"/>
    </row>
    <row r="274" spans="1:27" ht="18" x14ac:dyDescent="0.4">
      <c r="A274" s="6"/>
      <c r="B274" s="8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5"/>
    </row>
    <row r="275" spans="1:27" ht="18" x14ac:dyDescent="0.4">
      <c r="A275" s="6"/>
      <c r="B275" s="8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5"/>
    </row>
    <row r="276" spans="1:27" ht="18" x14ac:dyDescent="0.4">
      <c r="A276" s="6"/>
      <c r="B276" s="8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5"/>
    </row>
    <row r="277" spans="1:27" ht="18" x14ac:dyDescent="0.4">
      <c r="A277" s="6"/>
      <c r="B277" s="8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5"/>
    </row>
    <row r="278" spans="1:27" ht="18" x14ac:dyDescent="0.4">
      <c r="A278" s="6"/>
      <c r="B278" s="8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5"/>
    </row>
    <row r="279" spans="1:27" ht="18" x14ac:dyDescent="0.4">
      <c r="A279" s="6"/>
      <c r="B279" s="8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5"/>
    </row>
    <row r="280" spans="1:27" ht="18" x14ac:dyDescent="0.4">
      <c r="A280" s="6"/>
      <c r="B280" s="8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5"/>
    </row>
    <row r="281" spans="1:27" ht="18" x14ac:dyDescent="0.4">
      <c r="A281" s="6"/>
      <c r="B281" s="8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5"/>
    </row>
    <row r="282" spans="1:27" ht="18" x14ac:dyDescent="0.4">
      <c r="A282" s="6"/>
      <c r="B282" s="8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5"/>
    </row>
  </sheetData>
  <mergeCells count="183">
    <mergeCell ref="Z1:AA1"/>
    <mergeCell ref="A2:AA2"/>
    <mergeCell ref="A3:AA3"/>
    <mergeCell ref="O28:O32"/>
    <mergeCell ref="A6:A10"/>
    <mergeCell ref="B6:B10"/>
    <mergeCell ref="D6:F6"/>
    <mergeCell ref="K28:K32"/>
    <mergeCell ref="L28:L32"/>
    <mergeCell ref="M28:M32"/>
    <mergeCell ref="A28:A32"/>
    <mergeCell ref="B28:B32"/>
    <mergeCell ref="D28:F28"/>
    <mergeCell ref="V28:V32"/>
    <mergeCell ref="AA28:AA32"/>
    <mergeCell ref="D29:D32"/>
    <mergeCell ref="E29:E32"/>
    <mergeCell ref="F29:F32"/>
    <mergeCell ref="V6:V10"/>
    <mergeCell ref="AA6:AA10"/>
    <mergeCell ref="S7:U7"/>
    <mergeCell ref="S8:S10"/>
    <mergeCell ref="U8:U10"/>
    <mergeCell ref="Y6:Y10"/>
    <mergeCell ref="A56:A60"/>
    <mergeCell ref="B56:B60"/>
    <mergeCell ref="D56:F56"/>
    <mergeCell ref="K56:K60"/>
    <mergeCell ref="L56:L60"/>
    <mergeCell ref="M56:M60"/>
    <mergeCell ref="O56:O60"/>
    <mergeCell ref="V56:V60"/>
    <mergeCell ref="AA56:AA60"/>
    <mergeCell ref="D57:D60"/>
    <mergeCell ref="E57:E60"/>
    <mergeCell ref="F57:F60"/>
    <mergeCell ref="A84:A88"/>
    <mergeCell ref="B84:B88"/>
    <mergeCell ref="D84:F84"/>
    <mergeCell ref="K84:K88"/>
    <mergeCell ref="L84:L88"/>
    <mergeCell ref="M84:M88"/>
    <mergeCell ref="O84:O88"/>
    <mergeCell ref="V84:V88"/>
    <mergeCell ref="AA84:AA88"/>
    <mergeCell ref="D85:D88"/>
    <mergeCell ref="C84:C88"/>
    <mergeCell ref="W84:W88"/>
    <mergeCell ref="Y84:Y88"/>
    <mergeCell ref="Z84:Z88"/>
    <mergeCell ref="A114:A118"/>
    <mergeCell ref="B114:B118"/>
    <mergeCell ref="D114:F114"/>
    <mergeCell ref="K114:K118"/>
    <mergeCell ref="L114:L118"/>
    <mergeCell ref="M114:M118"/>
    <mergeCell ref="O114:O118"/>
    <mergeCell ref="V114:V118"/>
    <mergeCell ref="AA114:AA118"/>
    <mergeCell ref="D115:D118"/>
    <mergeCell ref="E115:E118"/>
    <mergeCell ref="F115:F118"/>
    <mergeCell ref="C114:C118"/>
    <mergeCell ref="W114:W118"/>
    <mergeCell ref="Y114:Y118"/>
    <mergeCell ref="Z114:Z118"/>
    <mergeCell ref="A144:A148"/>
    <mergeCell ref="B144:B148"/>
    <mergeCell ref="D144:F144"/>
    <mergeCell ref="K144:K148"/>
    <mergeCell ref="L144:L148"/>
    <mergeCell ref="M144:M148"/>
    <mergeCell ref="O144:O148"/>
    <mergeCell ref="V144:V148"/>
    <mergeCell ref="AA144:AA148"/>
    <mergeCell ref="D145:D148"/>
    <mergeCell ref="E145:E148"/>
    <mergeCell ref="F145:F148"/>
    <mergeCell ref="AA174:AA178"/>
    <mergeCell ref="D175:D178"/>
    <mergeCell ref="E175:E178"/>
    <mergeCell ref="F175:F178"/>
    <mergeCell ref="A234:A238"/>
    <mergeCell ref="B234:B238"/>
    <mergeCell ref="D234:F234"/>
    <mergeCell ref="K234:K238"/>
    <mergeCell ref="A204:A208"/>
    <mergeCell ref="B204:B208"/>
    <mergeCell ref="D204:F204"/>
    <mergeCell ref="K204:K208"/>
    <mergeCell ref="L204:L208"/>
    <mergeCell ref="M204:M208"/>
    <mergeCell ref="O204:O208"/>
    <mergeCell ref="V204:V208"/>
    <mergeCell ref="AA204:AA208"/>
    <mergeCell ref="A174:A178"/>
    <mergeCell ref="B174:B178"/>
    <mergeCell ref="D174:F174"/>
    <mergeCell ref="K174:K178"/>
    <mergeCell ref="L174:L178"/>
    <mergeCell ref="M174:M178"/>
    <mergeCell ref="O174:O178"/>
    <mergeCell ref="AA234:AA238"/>
    <mergeCell ref="D235:D238"/>
    <mergeCell ref="E235:E238"/>
    <mergeCell ref="F235:F238"/>
    <mergeCell ref="W204:W208"/>
    <mergeCell ref="Y204:Y208"/>
    <mergeCell ref="Z204:Z208"/>
    <mergeCell ref="S206:S208"/>
    <mergeCell ref="U206:U208"/>
    <mergeCell ref="L233:V233"/>
    <mergeCell ref="W234:W238"/>
    <mergeCell ref="Y234:Y238"/>
    <mergeCell ref="Z234:Z238"/>
    <mergeCell ref="S235:U235"/>
    <mergeCell ref="S236:S238"/>
    <mergeCell ref="U236:U238"/>
    <mergeCell ref="C204:C208"/>
    <mergeCell ref="C234:C238"/>
    <mergeCell ref="L83:V83"/>
    <mergeCell ref="S85:U85"/>
    <mergeCell ref="S86:S88"/>
    <mergeCell ref="U86:U88"/>
    <mergeCell ref="L113:V113"/>
    <mergeCell ref="S115:U115"/>
    <mergeCell ref="S116:S118"/>
    <mergeCell ref="U116:U118"/>
    <mergeCell ref="L143:V143"/>
    <mergeCell ref="L203:V203"/>
    <mergeCell ref="S205:U205"/>
    <mergeCell ref="D205:D208"/>
    <mergeCell ref="E205:E208"/>
    <mergeCell ref="F205:F208"/>
    <mergeCell ref="L234:L238"/>
    <mergeCell ref="M234:M238"/>
    <mergeCell ref="O234:O238"/>
    <mergeCell ref="V234:V238"/>
    <mergeCell ref="V174:V178"/>
    <mergeCell ref="E85:E88"/>
    <mergeCell ref="F85:F88"/>
    <mergeCell ref="L173:V173"/>
    <mergeCell ref="Z6:Z10"/>
    <mergeCell ref="W6:W10"/>
    <mergeCell ref="L5:V5"/>
    <mergeCell ref="C144:C148"/>
    <mergeCell ref="C174:C178"/>
    <mergeCell ref="C56:C60"/>
    <mergeCell ref="D7:D10"/>
    <mergeCell ref="E7:E10"/>
    <mergeCell ref="F7:F10"/>
    <mergeCell ref="K6:K10"/>
    <mergeCell ref="L6:L10"/>
    <mergeCell ref="M6:M10"/>
    <mergeCell ref="O6:O10"/>
    <mergeCell ref="C6:C10"/>
    <mergeCell ref="C28:C32"/>
    <mergeCell ref="L27:V27"/>
    <mergeCell ref="W28:W32"/>
    <mergeCell ref="Y28:Y32"/>
    <mergeCell ref="Z28:Z32"/>
    <mergeCell ref="S29:U29"/>
    <mergeCell ref="S30:S32"/>
    <mergeCell ref="U30:U32"/>
    <mergeCell ref="W174:W178"/>
    <mergeCell ref="Y174:Y178"/>
    <mergeCell ref="Z174:Z178"/>
    <mergeCell ref="S175:U175"/>
    <mergeCell ref="S176:S178"/>
    <mergeCell ref="U176:U178"/>
    <mergeCell ref="L55:V55"/>
    <mergeCell ref="W56:W60"/>
    <mergeCell ref="Y56:Y60"/>
    <mergeCell ref="Z56:Z60"/>
    <mergeCell ref="S57:U57"/>
    <mergeCell ref="S58:S60"/>
    <mergeCell ref="U58:U60"/>
    <mergeCell ref="W144:W148"/>
    <mergeCell ref="Y144:Y148"/>
    <mergeCell ref="Z144:Z148"/>
    <mergeCell ref="S145:U145"/>
    <mergeCell ref="S146:S148"/>
    <mergeCell ref="U146:U148"/>
  </mergeCells>
  <pageMargins left="0" right="0" top="0" bottom="0" header="0" footer="0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0"/>
  <sheetViews>
    <sheetView view="pageBreakPreview" topLeftCell="A88" zoomScaleNormal="100" zoomScaleSheetLayoutView="100" workbookViewId="0">
      <selection activeCell="N73" sqref="N73"/>
    </sheetView>
  </sheetViews>
  <sheetFormatPr defaultRowHeight="14.25" x14ac:dyDescent="0.2"/>
  <cols>
    <col min="1" max="1" width="3.25" customWidth="1"/>
    <col min="2" max="2" width="5.75" customWidth="1"/>
    <col min="3" max="3" width="5.125" customWidth="1"/>
    <col min="4" max="4" width="4.125" customWidth="1"/>
    <col min="5" max="5" width="4.375" customWidth="1"/>
    <col min="6" max="6" width="4" customWidth="1"/>
    <col min="7" max="7" width="5.125" customWidth="1"/>
    <col min="8" max="8" width="5.875" customWidth="1"/>
    <col min="9" max="9" width="5.125" customWidth="1"/>
    <col min="10" max="10" width="7.5" customWidth="1"/>
    <col min="11" max="11" width="3.5" customWidth="1"/>
    <col min="12" max="12" width="6.625" customWidth="1"/>
    <col min="13" max="13" width="7.125" customWidth="1"/>
    <col min="14" max="14" width="6.25" customWidth="1"/>
    <col min="15" max="15" width="6.75" customWidth="1"/>
    <col min="16" max="16" width="5.375" customWidth="1"/>
    <col min="17" max="17" width="6.25" customWidth="1"/>
    <col min="18" max="18" width="6.875" customWidth="1"/>
    <col min="19" max="19" width="4.375" customWidth="1"/>
    <col min="20" max="20" width="5.875" customWidth="1"/>
    <col min="21" max="21" width="7.375" customWidth="1"/>
    <col min="22" max="22" width="8.125" customWidth="1"/>
    <col min="23" max="23" width="7.5" customWidth="1"/>
    <col min="24" max="24" width="7.625" customWidth="1"/>
    <col min="25" max="25" width="6.875" customWidth="1"/>
    <col min="26" max="26" width="8.5" customWidth="1"/>
    <col min="27" max="27" width="7.375" customWidth="1"/>
    <col min="28" max="28" width="3.625" customWidth="1"/>
  </cols>
  <sheetData>
    <row r="1" spans="1:27" s="40" customFormat="1" ht="23.1" customHeight="1" x14ac:dyDescent="0.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488" t="s">
        <v>105</v>
      </c>
      <c r="AA1" s="488"/>
    </row>
    <row r="2" spans="1:27" s="40" customFormat="1" ht="23.1" customHeight="1" x14ac:dyDescent="0.5">
      <c r="A2" s="489" t="s">
        <v>148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</row>
    <row r="3" spans="1:27" s="40" customFormat="1" ht="23.1" customHeight="1" x14ac:dyDescent="0.5">
      <c r="A3" s="489" t="s">
        <v>13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</row>
    <row r="4" spans="1:27" s="40" customFormat="1" ht="15.75" customHeight="1" x14ac:dyDescent="0.5">
      <c r="A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307" t="s">
        <v>150</v>
      </c>
      <c r="AA4" s="308"/>
    </row>
    <row r="5" spans="1:27" ht="18" x14ac:dyDescent="0.4">
      <c r="A5" s="492" t="s">
        <v>93</v>
      </c>
      <c r="B5" s="487"/>
      <c r="C5" s="487"/>
      <c r="D5" s="487"/>
      <c r="E5" s="487"/>
      <c r="F5" s="487"/>
      <c r="G5" s="487"/>
      <c r="H5" s="487"/>
      <c r="I5" s="487"/>
      <c r="J5" s="487"/>
      <c r="K5" s="492" t="s">
        <v>104</v>
      </c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222"/>
      <c r="W5" s="216"/>
      <c r="X5" s="212" t="s">
        <v>106</v>
      </c>
      <c r="Y5" s="189"/>
      <c r="Z5" s="189"/>
      <c r="AA5" s="211"/>
    </row>
    <row r="6" spans="1:27" ht="18" customHeight="1" x14ac:dyDescent="0.4">
      <c r="A6" s="491" t="s">
        <v>3</v>
      </c>
      <c r="B6" s="491" t="s">
        <v>4</v>
      </c>
      <c r="C6" s="491" t="s">
        <v>5</v>
      </c>
      <c r="D6" s="492" t="s">
        <v>6</v>
      </c>
      <c r="E6" s="487"/>
      <c r="F6" s="493"/>
      <c r="G6" s="491" t="s">
        <v>113</v>
      </c>
      <c r="H6" s="234"/>
      <c r="I6" s="259" t="s">
        <v>87</v>
      </c>
      <c r="J6" s="188" t="s">
        <v>91</v>
      </c>
      <c r="K6" s="491" t="s">
        <v>3</v>
      </c>
      <c r="L6" s="491" t="s">
        <v>7</v>
      </c>
      <c r="M6" s="491" t="s">
        <v>8</v>
      </c>
      <c r="N6" s="200"/>
      <c r="O6" s="491" t="s">
        <v>118</v>
      </c>
      <c r="P6" s="200"/>
      <c r="Q6" s="200"/>
      <c r="R6" s="200"/>
      <c r="S6" s="217"/>
      <c r="T6" s="260"/>
      <c r="U6" s="218"/>
      <c r="V6" s="484" t="s">
        <v>100</v>
      </c>
      <c r="W6" s="464" t="s">
        <v>103</v>
      </c>
      <c r="X6" s="213" t="s">
        <v>107</v>
      </c>
      <c r="Y6" s="464" t="s">
        <v>134</v>
      </c>
      <c r="Z6" s="464" t="s">
        <v>102</v>
      </c>
      <c r="AA6" s="464" t="s">
        <v>146</v>
      </c>
    </row>
    <row r="7" spans="1:27" ht="14.25" customHeight="1" x14ac:dyDescent="0.4">
      <c r="A7" s="464"/>
      <c r="B7" s="464"/>
      <c r="C7" s="464"/>
      <c r="D7" s="475" t="s">
        <v>9</v>
      </c>
      <c r="E7" s="475" t="s">
        <v>10</v>
      </c>
      <c r="F7" s="475" t="s">
        <v>11</v>
      </c>
      <c r="G7" s="464"/>
      <c r="H7" s="246" t="s">
        <v>86</v>
      </c>
      <c r="I7" s="203" t="s">
        <v>88</v>
      </c>
      <c r="J7" s="203" t="s">
        <v>88</v>
      </c>
      <c r="K7" s="464"/>
      <c r="L7" s="464"/>
      <c r="M7" s="464"/>
      <c r="N7" s="201" t="s">
        <v>83</v>
      </c>
      <c r="O7" s="464"/>
      <c r="P7" s="201" t="s">
        <v>110</v>
      </c>
      <c r="Q7" s="201" t="s">
        <v>87</v>
      </c>
      <c r="R7" s="201" t="s">
        <v>91</v>
      </c>
      <c r="S7" s="466" t="s">
        <v>97</v>
      </c>
      <c r="T7" s="467"/>
      <c r="U7" s="468"/>
      <c r="V7" s="484"/>
      <c r="W7" s="464"/>
      <c r="X7" s="213" t="s">
        <v>96</v>
      </c>
      <c r="Y7" s="464"/>
      <c r="Z7" s="464"/>
      <c r="AA7" s="464"/>
    </row>
    <row r="8" spans="1:27" ht="14.25" customHeight="1" x14ac:dyDescent="0.4">
      <c r="A8" s="464"/>
      <c r="B8" s="464"/>
      <c r="C8" s="464"/>
      <c r="D8" s="476"/>
      <c r="E8" s="476"/>
      <c r="F8" s="476"/>
      <c r="G8" s="464"/>
      <c r="H8" s="246" t="s">
        <v>114</v>
      </c>
      <c r="I8" s="203" t="s">
        <v>116</v>
      </c>
      <c r="J8" s="203" t="s">
        <v>117</v>
      </c>
      <c r="K8" s="464"/>
      <c r="L8" s="464"/>
      <c r="M8" s="464"/>
      <c r="N8" s="201" t="s">
        <v>84</v>
      </c>
      <c r="O8" s="464"/>
      <c r="P8" s="201" t="s">
        <v>111</v>
      </c>
      <c r="Q8" s="201" t="s">
        <v>88</v>
      </c>
      <c r="R8" s="201" t="s">
        <v>122</v>
      </c>
      <c r="S8" s="469" t="s">
        <v>98</v>
      </c>
      <c r="T8" s="496" t="s">
        <v>144</v>
      </c>
      <c r="U8" s="471" t="s">
        <v>99</v>
      </c>
      <c r="V8" s="481"/>
      <c r="W8" s="464"/>
      <c r="X8" s="213" t="s">
        <v>108</v>
      </c>
      <c r="Y8" s="464"/>
      <c r="Z8" s="464"/>
      <c r="AA8" s="464"/>
    </row>
    <row r="9" spans="1:27" ht="14.25" customHeight="1" x14ac:dyDescent="0.4">
      <c r="A9" s="464"/>
      <c r="B9" s="464"/>
      <c r="C9" s="464"/>
      <c r="D9" s="476"/>
      <c r="E9" s="476"/>
      <c r="F9" s="476"/>
      <c r="G9" s="464"/>
      <c r="H9" s="246" t="s">
        <v>115</v>
      </c>
      <c r="I9" s="203" t="s">
        <v>90</v>
      </c>
      <c r="J9" s="203" t="s">
        <v>90</v>
      </c>
      <c r="K9" s="464"/>
      <c r="L9" s="464"/>
      <c r="M9" s="464"/>
      <c r="N9" s="201" t="s">
        <v>85</v>
      </c>
      <c r="O9" s="464"/>
      <c r="P9" s="201" t="s">
        <v>112</v>
      </c>
      <c r="Q9" s="201" t="s">
        <v>119</v>
      </c>
      <c r="R9" s="201" t="s">
        <v>120</v>
      </c>
      <c r="S9" s="469"/>
      <c r="T9" s="469"/>
      <c r="U9" s="471"/>
      <c r="V9" s="481"/>
      <c r="W9" s="464"/>
      <c r="X9" s="213" t="s">
        <v>109</v>
      </c>
      <c r="Y9" s="464"/>
      <c r="Z9" s="464"/>
      <c r="AA9" s="464"/>
    </row>
    <row r="10" spans="1:27" ht="58.5" customHeight="1" x14ac:dyDescent="0.4">
      <c r="A10" s="465"/>
      <c r="B10" s="465"/>
      <c r="C10" s="465"/>
      <c r="D10" s="477"/>
      <c r="E10" s="477"/>
      <c r="F10" s="477"/>
      <c r="G10" s="465"/>
      <c r="H10" s="250"/>
      <c r="I10" s="204"/>
      <c r="J10" s="204"/>
      <c r="K10" s="465"/>
      <c r="L10" s="465"/>
      <c r="M10" s="465"/>
      <c r="N10" s="202"/>
      <c r="O10" s="465"/>
      <c r="P10" s="202"/>
      <c r="Q10" s="202" t="s">
        <v>121</v>
      </c>
      <c r="R10" s="202" t="s">
        <v>90</v>
      </c>
      <c r="S10" s="470"/>
      <c r="T10" s="470"/>
      <c r="U10" s="472"/>
      <c r="V10" s="482"/>
      <c r="W10" s="465"/>
      <c r="X10" s="214" t="s">
        <v>85</v>
      </c>
      <c r="Y10" s="465"/>
      <c r="Z10" s="465"/>
      <c r="AA10" s="465"/>
    </row>
    <row r="11" spans="1:27" s="40" customFormat="1" ht="15.75" customHeight="1" x14ac:dyDescent="0.5">
      <c r="A11" s="10"/>
      <c r="B11" s="10"/>
      <c r="C11" s="10"/>
      <c r="D11" s="10"/>
      <c r="E11" s="10"/>
      <c r="F11" s="10"/>
      <c r="G11" s="66"/>
      <c r="H11" s="6"/>
      <c r="I11" s="45"/>
      <c r="J11" s="10"/>
      <c r="K11" s="10"/>
      <c r="L11" s="10"/>
      <c r="M11" s="66"/>
      <c r="N11" s="66"/>
      <c r="O11" s="10"/>
      <c r="P11" s="10"/>
      <c r="Q11" s="10"/>
      <c r="R11" s="10"/>
      <c r="S11" s="10"/>
      <c r="T11" s="10"/>
      <c r="U11" s="10"/>
      <c r="V11" s="219"/>
      <c r="W11" s="219"/>
      <c r="X11" s="219"/>
      <c r="Y11" s="219"/>
      <c r="Z11" s="219"/>
      <c r="AA11" s="219"/>
    </row>
    <row r="12" spans="1:27" s="3" customFormat="1" ht="23.1" customHeight="1" x14ac:dyDescent="0.45">
      <c r="A12" s="10">
        <v>1</v>
      </c>
      <c r="B12" s="10" t="s">
        <v>12</v>
      </c>
      <c r="C12" s="10">
        <v>2042</v>
      </c>
      <c r="D12" s="10">
        <v>2</v>
      </c>
      <c r="E12" s="10">
        <v>2</v>
      </c>
      <c r="F12" s="10">
        <v>69</v>
      </c>
      <c r="G12" s="10">
        <v>1</v>
      </c>
      <c r="H12" s="6">
        <v>1069</v>
      </c>
      <c r="I12" s="10">
        <v>130</v>
      </c>
      <c r="J12" s="236">
        <f>H12*I12</f>
        <v>138970</v>
      </c>
      <c r="K12" s="10">
        <v>1</v>
      </c>
      <c r="L12" s="10">
        <v>100</v>
      </c>
      <c r="M12" s="10" t="s">
        <v>14</v>
      </c>
      <c r="N12" s="10"/>
      <c r="O12" s="10">
        <v>192</v>
      </c>
      <c r="P12" s="10"/>
      <c r="Q12" s="236">
        <v>6850</v>
      </c>
      <c r="R12" s="235">
        <f t="shared" ref="R12:R15" si="0">O12*Q12</f>
        <v>1315200</v>
      </c>
      <c r="S12" s="10">
        <v>15</v>
      </c>
      <c r="T12" s="10">
        <v>65</v>
      </c>
      <c r="U12" s="236">
        <f>R12*T12/100</f>
        <v>854880</v>
      </c>
      <c r="V12" s="235">
        <f>R12-U12</f>
        <v>460320</v>
      </c>
      <c r="W12" s="235">
        <f>J12+V12</f>
        <v>599290</v>
      </c>
      <c r="X12" s="10"/>
      <c r="Y12" s="261" t="s">
        <v>133</v>
      </c>
      <c r="Z12" s="28">
        <v>0</v>
      </c>
      <c r="AA12" s="220"/>
    </row>
    <row r="13" spans="1:27" s="1" customFormat="1" ht="23.1" customHeight="1" x14ac:dyDescent="0.5">
      <c r="A13" s="6"/>
      <c r="B13" s="5"/>
      <c r="C13" s="6"/>
      <c r="D13" s="6"/>
      <c r="E13" s="6"/>
      <c r="F13" s="6"/>
      <c r="G13" s="15"/>
      <c r="H13" s="6"/>
      <c r="I13" s="6"/>
      <c r="J13" s="6"/>
      <c r="K13" s="6">
        <v>2</v>
      </c>
      <c r="L13" s="6">
        <v>100</v>
      </c>
      <c r="M13" s="6" t="s">
        <v>15</v>
      </c>
      <c r="N13" s="6"/>
      <c r="O13" s="6">
        <v>280</v>
      </c>
      <c r="P13" s="6"/>
      <c r="Q13" s="236">
        <v>6850</v>
      </c>
      <c r="R13" s="235">
        <f t="shared" si="0"/>
        <v>1918000</v>
      </c>
      <c r="S13" s="6">
        <v>7</v>
      </c>
      <c r="T13" s="6">
        <v>7</v>
      </c>
      <c r="U13" s="236">
        <f>R13*T13/100</f>
        <v>134260</v>
      </c>
      <c r="V13" s="235">
        <f>R13-U13</f>
        <v>1783740</v>
      </c>
      <c r="W13" s="235">
        <f>J13+V13</f>
        <v>1783740</v>
      </c>
      <c r="X13" s="111"/>
      <c r="Y13" s="261" t="s">
        <v>135</v>
      </c>
      <c r="Z13" s="28">
        <v>0</v>
      </c>
      <c r="AA13" s="111"/>
    </row>
    <row r="14" spans="1:27" s="1" customFormat="1" ht="23.1" customHeight="1" x14ac:dyDescent="0.5">
      <c r="A14" s="6"/>
      <c r="B14" s="8"/>
      <c r="C14" s="6"/>
      <c r="D14" s="6"/>
      <c r="E14" s="6"/>
      <c r="F14" s="6"/>
      <c r="G14" s="6"/>
      <c r="H14" s="6"/>
      <c r="I14" s="6"/>
      <c r="J14" s="6"/>
      <c r="K14" s="6">
        <v>3</v>
      </c>
      <c r="L14" s="6">
        <v>100</v>
      </c>
      <c r="M14" s="6" t="s">
        <v>15</v>
      </c>
      <c r="N14" s="6"/>
      <c r="O14" s="6">
        <v>384</v>
      </c>
      <c r="P14" s="6"/>
      <c r="Q14" s="236">
        <v>6850</v>
      </c>
      <c r="R14" s="235">
        <f t="shared" si="0"/>
        <v>2630400</v>
      </c>
      <c r="S14" s="6">
        <v>2</v>
      </c>
      <c r="T14" s="6">
        <v>2</v>
      </c>
      <c r="U14" s="236">
        <f>R14*T14/100</f>
        <v>52608</v>
      </c>
      <c r="V14" s="235">
        <f>R14-U14</f>
        <v>2577792</v>
      </c>
      <c r="W14" s="235">
        <f>J14+V14</f>
        <v>2577792</v>
      </c>
      <c r="X14" s="111"/>
      <c r="Y14" s="261" t="s">
        <v>135</v>
      </c>
      <c r="Z14" s="28">
        <v>0</v>
      </c>
      <c r="AA14" s="111"/>
    </row>
    <row r="15" spans="1:27" s="1" customFormat="1" ht="23.1" customHeight="1" x14ac:dyDescent="0.5">
      <c r="A15" s="6"/>
      <c r="B15" s="6"/>
      <c r="C15" s="6"/>
      <c r="D15" s="6"/>
      <c r="E15" s="6"/>
      <c r="F15" s="6"/>
      <c r="G15" s="6"/>
      <c r="H15" s="6"/>
      <c r="I15" s="6"/>
      <c r="J15" s="6"/>
      <c r="K15" s="6">
        <v>4</v>
      </c>
      <c r="L15" s="6">
        <v>100</v>
      </c>
      <c r="M15" s="6" t="s">
        <v>14</v>
      </c>
      <c r="N15" s="9"/>
      <c r="O15" s="9">
        <v>224</v>
      </c>
      <c r="P15" s="9"/>
      <c r="Q15" s="236">
        <v>6850</v>
      </c>
      <c r="R15" s="235">
        <f t="shared" si="0"/>
        <v>1534400</v>
      </c>
      <c r="S15" s="9">
        <v>20</v>
      </c>
      <c r="T15" s="9">
        <v>93</v>
      </c>
      <c r="U15" s="236">
        <f>R15*T15/100</f>
        <v>1426992</v>
      </c>
      <c r="V15" s="235">
        <f>R15-U15</f>
        <v>107408</v>
      </c>
      <c r="W15" s="235">
        <f>J15+V15</f>
        <v>107408</v>
      </c>
      <c r="X15" s="111"/>
      <c r="Y15" s="261" t="s">
        <v>135</v>
      </c>
      <c r="Z15" s="28">
        <v>0</v>
      </c>
      <c r="AA15" s="111"/>
    </row>
    <row r="16" spans="1:27" s="40" customFormat="1" ht="16.5" customHeight="1" x14ac:dyDescent="0.5">
      <c r="A16" s="19"/>
      <c r="B16" s="43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47"/>
      <c r="O16" s="47"/>
      <c r="P16" s="47"/>
      <c r="Q16" s="47"/>
      <c r="R16" s="47"/>
      <c r="S16" s="47"/>
      <c r="T16" s="47"/>
      <c r="U16" s="47"/>
      <c r="V16" s="60"/>
      <c r="W16" s="60"/>
      <c r="X16" s="60"/>
      <c r="Y16" s="60"/>
      <c r="Z16" s="60"/>
      <c r="AA16" s="60"/>
    </row>
    <row r="17" spans="1:27" s="1" customFormat="1" ht="12" customHeight="1" x14ac:dyDescent="0.5">
      <c r="A17" s="66"/>
      <c r="B17" s="144"/>
      <c r="C17" s="45"/>
      <c r="D17" s="10"/>
      <c r="E17" s="10"/>
      <c r="F17" s="10"/>
      <c r="G17" s="45"/>
      <c r="H17" s="45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219"/>
      <c r="W17" s="219"/>
      <c r="X17" s="219"/>
      <c r="Y17" s="219"/>
      <c r="Z17" s="219"/>
      <c r="AA17" s="219"/>
    </row>
    <row r="18" spans="1:27" s="1" customFormat="1" ht="23.1" customHeight="1" x14ac:dyDescent="0.5">
      <c r="A18" s="72">
        <v>2</v>
      </c>
      <c r="B18" s="10" t="s">
        <v>12</v>
      </c>
      <c r="C18" s="106">
        <v>3890</v>
      </c>
      <c r="D18" s="6">
        <v>4</v>
      </c>
      <c r="E18" s="6">
        <v>2</v>
      </c>
      <c r="F18" s="6">
        <v>88</v>
      </c>
      <c r="G18" s="106">
        <v>1</v>
      </c>
      <c r="H18" s="106">
        <v>1888</v>
      </c>
      <c r="I18" s="6">
        <v>130</v>
      </c>
      <c r="J18" s="236">
        <f>H18*I18</f>
        <v>245440</v>
      </c>
      <c r="K18" s="6">
        <v>1</v>
      </c>
      <c r="L18" s="6">
        <v>100</v>
      </c>
      <c r="M18" s="6" t="s">
        <v>14</v>
      </c>
      <c r="N18" s="6"/>
      <c r="O18" s="6">
        <v>252</v>
      </c>
      <c r="P18" s="6"/>
      <c r="Q18" s="262">
        <v>6850</v>
      </c>
      <c r="R18" s="235">
        <f t="shared" ref="R18:R19" si="1">O18*Q18</f>
        <v>1726200</v>
      </c>
      <c r="S18" s="6">
        <v>19</v>
      </c>
      <c r="T18" s="6">
        <v>93</v>
      </c>
      <c r="U18" s="236">
        <f>R18*T18/100</f>
        <v>1605366</v>
      </c>
      <c r="V18" s="235">
        <f>R18-U18</f>
        <v>120834</v>
      </c>
      <c r="W18" s="235">
        <f>J18+V18</f>
        <v>366274</v>
      </c>
      <c r="X18" s="111"/>
      <c r="Y18" s="261" t="s">
        <v>133</v>
      </c>
      <c r="Z18" s="28">
        <v>0</v>
      </c>
      <c r="AA18" s="111"/>
    </row>
    <row r="19" spans="1:27" s="2" customFormat="1" ht="23.1" customHeight="1" x14ac:dyDescent="0.5">
      <c r="A19" s="72"/>
      <c r="B19" s="5"/>
      <c r="C19" s="106"/>
      <c r="D19" s="6"/>
      <c r="E19" s="6"/>
      <c r="F19" s="6"/>
      <c r="G19" s="106"/>
      <c r="H19" s="106"/>
      <c r="I19" s="6"/>
      <c r="J19" s="6"/>
      <c r="K19" s="6">
        <v>2</v>
      </c>
      <c r="L19" s="6">
        <v>100</v>
      </c>
      <c r="M19" s="6" t="s">
        <v>15</v>
      </c>
      <c r="N19" s="9"/>
      <c r="O19" s="9">
        <v>240</v>
      </c>
      <c r="P19" s="9"/>
      <c r="Q19" s="263">
        <v>6850</v>
      </c>
      <c r="R19" s="235">
        <f t="shared" si="1"/>
        <v>1644000</v>
      </c>
      <c r="S19" s="9">
        <v>13</v>
      </c>
      <c r="T19" s="9">
        <v>16</v>
      </c>
      <c r="U19" s="236">
        <f>R19*T19/100</f>
        <v>263040</v>
      </c>
      <c r="V19" s="235">
        <f>R19-U19</f>
        <v>1380960</v>
      </c>
      <c r="W19" s="235">
        <f>J19+V19</f>
        <v>1380960</v>
      </c>
      <c r="X19" s="221"/>
      <c r="Y19" s="261" t="s">
        <v>135</v>
      </c>
      <c r="Z19" s="28">
        <v>0</v>
      </c>
      <c r="AA19" s="221"/>
    </row>
    <row r="20" spans="1:27" s="1" customFormat="1" ht="13.5" customHeight="1" x14ac:dyDescent="0.5">
      <c r="A20" s="18"/>
      <c r="B20" s="32"/>
      <c r="C20" s="17"/>
      <c r="D20" s="19"/>
      <c r="E20" s="19"/>
      <c r="F20" s="19"/>
      <c r="G20" s="17"/>
      <c r="H20" s="17"/>
      <c r="I20" s="19"/>
      <c r="J20" s="19"/>
      <c r="K20" s="19"/>
      <c r="L20" s="19"/>
      <c r="M20" s="19"/>
      <c r="N20" s="47"/>
      <c r="O20" s="47"/>
      <c r="P20" s="47"/>
      <c r="Q20" s="47"/>
      <c r="R20" s="47"/>
      <c r="S20" s="47"/>
      <c r="T20" s="47"/>
      <c r="U20" s="47"/>
      <c r="V20" s="60"/>
      <c r="W20" s="60"/>
      <c r="X20" s="60"/>
      <c r="Y20" s="60"/>
      <c r="Z20" s="28">
        <v>0</v>
      </c>
      <c r="AA20" s="60"/>
    </row>
    <row r="21" spans="1:27" s="1" customFormat="1" ht="12.75" customHeight="1" x14ac:dyDescent="0.5">
      <c r="A21" s="66"/>
      <c r="B21" s="43"/>
      <c r="C21" s="172"/>
      <c r="D21" s="10"/>
      <c r="E21" s="10"/>
      <c r="F21" s="10"/>
      <c r="G21" s="45"/>
      <c r="H21" s="45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19"/>
      <c r="W21" s="219"/>
      <c r="X21" s="219"/>
      <c r="Y21" s="219"/>
      <c r="Z21" s="219"/>
      <c r="AA21" s="219"/>
    </row>
    <row r="22" spans="1:27" s="1" customFormat="1" ht="23.1" customHeight="1" x14ac:dyDescent="0.5">
      <c r="A22" s="72">
        <v>3</v>
      </c>
      <c r="B22" s="10" t="s">
        <v>12</v>
      </c>
      <c r="C22" s="106">
        <v>2045</v>
      </c>
      <c r="D22" s="6">
        <v>0</v>
      </c>
      <c r="E22" s="6">
        <v>2</v>
      </c>
      <c r="F22" s="6">
        <v>30</v>
      </c>
      <c r="G22" s="106">
        <v>1</v>
      </c>
      <c r="H22" s="106">
        <v>230</v>
      </c>
      <c r="I22" s="6">
        <v>130</v>
      </c>
      <c r="J22" s="236">
        <f>H22*I22</f>
        <v>29900</v>
      </c>
      <c r="K22" s="6">
        <v>1</v>
      </c>
      <c r="L22" s="6">
        <v>100</v>
      </c>
      <c r="M22" s="6" t="s">
        <v>20</v>
      </c>
      <c r="N22" s="6"/>
      <c r="O22" s="6">
        <v>308</v>
      </c>
      <c r="P22" s="6"/>
      <c r="Q22" s="6">
        <v>6850</v>
      </c>
      <c r="R22" s="235">
        <f t="shared" ref="R22" si="2">O22*Q22</f>
        <v>2109800</v>
      </c>
      <c r="S22" s="6">
        <v>34</v>
      </c>
      <c r="T22" s="6">
        <v>93</v>
      </c>
      <c r="U22" s="236">
        <f>R22*T22/100</f>
        <v>1962114</v>
      </c>
      <c r="V22" s="235">
        <f>R22-U22</f>
        <v>147686</v>
      </c>
      <c r="W22" s="235">
        <f>J22+V22</f>
        <v>177586</v>
      </c>
      <c r="X22" s="111"/>
      <c r="Y22" s="261" t="s">
        <v>133</v>
      </c>
      <c r="Z22" s="28">
        <v>0</v>
      </c>
      <c r="AA22" s="111"/>
    </row>
    <row r="23" spans="1:27" s="1" customFormat="1" ht="12.75" customHeight="1" x14ac:dyDescent="0.5">
      <c r="A23" s="18"/>
      <c r="B23" s="21"/>
      <c r="C23" s="17"/>
      <c r="D23" s="19"/>
      <c r="E23" s="19"/>
      <c r="F23" s="19"/>
      <c r="G23" s="17"/>
      <c r="H23" s="17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60"/>
      <c r="W23" s="60"/>
      <c r="X23" s="60"/>
      <c r="Y23" s="60"/>
      <c r="Z23" s="60"/>
      <c r="AA23" s="60"/>
    </row>
    <row r="24" spans="1:27" s="40" customFormat="1" ht="12.75" customHeight="1" x14ac:dyDescent="0.5">
      <c r="A24" s="15"/>
      <c r="B24" s="78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39"/>
      <c r="W24" s="139"/>
      <c r="X24" s="139"/>
      <c r="Y24" s="139"/>
      <c r="Z24" s="139"/>
      <c r="AA24" s="139"/>
    </row>
    <row r="25" spans="1:27" s="40" customFormat="1" ht="12.75" customHeight="1" x14ac:dyDescent="0.5">
      <c r="A25" s="15"/>
      <c r="B25" s="228" t="s">
        <v>126</v>
      </c>
      <c r="C25" s="228"/>
      <c r="D25" s="227"/>
      <c r="E25" s="227"/>
      <c r="F25" s="227"/>
      <c r="G25" s="227"/>
      <c r="H25" s="227"/>
      <c r="I25" s="227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39"/>
      <c r="W25" s="139"/>
      <c r="X25" s="139"/>
      <c r="Y25" s="139"/>
      <c r="Z25" s="139"/>
      <c r="AA25" s="139"/>
    </row>
    <row r="26" spans="1:27" s="40" customFormat="1" ht="12.75" customHeight="1" x14ac:dyDescent="0.5">
      <c r="A26" s="15"/>
      <c r="B26" s="227"/>
      <c r="C26" s="227"/>
      <c r="D26" s="229" t="s">
        <v>127</v>
      </c>
      <c r="E26" s="227"/>
      <c r="F26" s="227"/>
      <c r="G26" s="227"/>
      <c r="H26" s="227"/>
      <c r="I26" s="227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39"/>
      <c r="W26" s="139"/>
      <c r="X26" s="139"/>
      <c r="Y26" s="139"/>
      <c r="Z26" s="139"/>
      <c r="AA26" s="139"/>
    </row>
    <row r="27" spans="1:27" s="40" customFormat="1" ht="12.75" customHeight="1" x14ac:dyDescent="0.5">
      <c r="A27" s="15"/>
      <c r="B27" s="227"/>
      <c r="C27" s="227"/>
      <c r="D27" s="229" t="s">
        <v>128</v>
      </c>
      <c r="E27" s="227"/>
      <c r="F27" s="227"/>
      <c r="G27" s="227"/>
      <c r="H27" s="227"/>
      <c r="I27" s="227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39"/>
      <c r="W27" s="139"/>
      <c r="X27" s="139"/>
      <c r="Y27" s="139"/>
      <c r="Z27" s="139"/>
      <c r="AA27" s="139"/>
    </row>
    <row r="28" spans="1:27" s="40" customFormat="1" ht="12.75" customHeight="1" x14ac:dyDescent="0.5">
      <c r="A28" s="15"/>
      <c r="B28" s="227"/>
      <c r="C28" s="227"/>
      <c r="D28" s="229" t="s">
        <v>129</v>
      </c>
      <c r="E28" s="227"/>
      <c r="F28" s="227"/>
      <c r="G28" s="227"/>
      <c r="H28" s="227"/>
      <c r="I28" s="227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39"/>
      <c r="W28" s="139"/>
      <c r="X28" s="139"/>
      <c r="Y28" s="139"/>
      <c r="Z28" s="139"/>
      <c r="AA28" s="139"/>
    </row>
    <row r="29" spans="1:27" s="40" customFormat="1" ht="23.1" customHeight="1" x14ac:dyDescent="0.5">
      <c r="A29" s="15"/>
      <c r="B29" s="227"/>
      <c r="C29" s="227"/>
      <c r="D29" s="229" t="s">
        <v>130</v>
      </c>
      <c r="E29" s="227"/>
      <c r="F29" s="227"/>
      <c r="G29" s="227"/>
      <c r="H29" s="227"/>
      <c r="I29" s="227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39"/>
      <c r="W29" s="139"/>
      <c r="X29" s="139"/>
      <c r="Y29" s="139"/>
      <c r="Z29" s="139"/>
      <c r="AA29" s="139"/>
    </row>
    <row r="30" spans="1:27" s="40" customFormat="1" ht="14.25" customHeight="1" x14ac:dyDescent="0.5">
      <c r="A30" s="15"/>
      <c r="B30" s="227"/>
      <c r="C30" s="227"/>
      <c r="D30" s="229" t="s">
        <v>131</v>
      </c>
      <c r="E30" s="227"/>
      <c r="F30" s="227"/>
      <c r="G30" s="227"/>
      <c r="H30" s="227"/>
      <c r="I30" s="227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7" s="40" customFormat="1" ht="14.25" customHeight="1" x14ac:dyDescent="0.5">
      <c r="A31" s="15"/>
      <c r="B31" s="78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7" ht="18" x14ac:dyDescent="0.4">
      <c r="A32" s="492" t="s">
        <v>93</v>
      </c>
      <c r="B32" s="487"/>
      <c r="C32" s="487"/>
      <c r="D32" s="487"/>
      <c r="E32" s="487"/>
      <c r="F32" s="487"/>
      <c r="G32" s="487"/>
      <c r="H32" s="487"/>
      <c r="I32" s="487"/>
      <c r="J32" s="487"/>
      <c r="K32" s="492" t="s">
        <v>104</v>
      </c>
      <c r="L32" s="487"/>
      <c r="M32" s="487"/>
      <c r="N32" s="487"/>
      <c r="O32" s="487"/>
      <c r="P32" s="487"/>
      <c r="Q32" s="487"/>
      <c r="R32" s="487"/>
      <c r="S32" s="487"/>
      <c r="T32" s="487"/>
      <c r="U32" s="487"/>
      <c r="V32" s="222"/>
      <c r="W32" s="216"/>
      <c r="X32" s="212" t="s">
        <v>106</v>
      </c>
      <c r="Y32" s="189"/>
      <c r="Z32" s="189"/>
      <c r="AA32" s="211"/>
    </row>
    <row r="33" spans="1:27" ht="18" customHeight="1" x14ac:dyDescent="0.4">
      <c r="A33" s="491" t="s">
        <v>3</v>
      </c>
      <c r="B33" s="491" t="s">
        <v>4</v>
      </c>
      <c r="C33" s="491" t="s">
        <v>5</v>
      </c>
      <c r="D33" s="492" t="s">
        <v>6</v>
      </c>
      <c r="E33" s="487"/>
      <c r="F33" s="493"/>
      <c r="G33" s="491" t="s">
        <v>113</v>
      </c>
      <c r="H33" s="234"/>
      <c r="I33" s="259" t="s">
        <v>87</v>
      </c>
      <c r="J33" s="188" t="s">
        <v>91</v>
      </c>
      <c r="K33" s="491" t="s">
        <v>3</v>
      </c>
      <c r="L33" s="491" t="s">
        <v>7</v>
      </c>
      <c r="M33" s="491" t="s">
        <v>8</v>
      </c>
      <c r="N33" s="200"/>
      <c r="O33" s="491" t="s">
        <v>143</v>
      </c>
      <c r="P33" s="200"/>
      <c r="Q33" s="200"/>
      <c r="R33" s="207"/>
      <c r="S33" s="208"/>
      <c r="T33" s="243"/>
      <c r="U33" s="209"/>
      <c r="V33" s="494" t="s">
        <v>100</v>
      </c>
      <c r="W33" s="464" t="s">
        <v>103</v>
      </c>
      <c r="X33" s="213" t="s">
        <v>107</v>
      </c>
      <c r="Y33" s="464" t="s">
        <v>101</v>
      </c>
      <c r="Z33" s="464" t="s">
        <v>102</v>
      </c>
      <c r="AA33" s="464" t="s">
        <v>146</v>
      </c>
    </row>
    <row r="34" spans="1:27" ht="14.25" customHeight="1" x14ac:dyDescent="0.4">
      <c r="A34" s="464"/>
      <c r="B34" s="464"/>
      <c r="C34" s="464"/>
      <c r="D34" s="475" t="s">
        <v>9</v>
      </c>
      <c r="E34" s="475" t="s">
        <v>10</v>
      </c>
      <c r="F34" s="475" t="s">
        <v>11</v>
      </c>
      <c r="G34" s="464"/>
      <c r="H34" s="246" t="s">
        <v>86</v>
      </c>
      <c r="I34" s="203" t="s">
        <v>88</v>
      </c>
      <c r="J34" s="203" t="s">
        <v>88</v>
      </c>
      <c r="K34" s="464"/>
      <c r="L34" s="464"/>
      <c r="M34" s="464"/>
      <c r="N34" s="201" t="s">
        <v>83</v>
      </c>
      <c r="O34" s="464"/>
      <c r="P34" s="201" t="s">
        <v>110</v>
      </c>
      <c r="Q34" s="201" t="s">
        <v>87</v>
      </c>
      <c r="R34" s="205" t="s">
        <v>91</v>
      </c>
      <c r="S34" s="466" t="s">
        <v>97</v>
      </c>
      <c r="T34" s="467"/>
      <c r="U34" s="468"/>
      <c r="V34" s="495"/>
      <c r="W34" s="464"/>
      <c r="X34" s="213" t="s">
        <v>96</v>
      </c>
      <c r="Y34" s="464"/>
      <c r="Z34" s="464"/>
      <c r="AA34" s="464"/>
    </row>
    <row r="35" spans="1:27" ht="14.25" customHeight="1" x14ac:dyDescent="0.4">
      <c r="A35" s="464"/>
      <c r="B35" s="464"/>
      <c r="C35" s="464"/>
      <c r="D35" s="476"/>
      <c r="E35" s="476"/>
      <c r="F35" s="476"/>
      <c r="G35" s="464"/>
      <c r="H35" s="246" t="s">
        <v>114</v>
      </c>
      <c r="I35" s="203" t="s">
        <v>116</v>
      </c>
      <c r="J35" s="203" t="s">
        <v>117</v>
      </c>
      <c r="K35" s="464"/>
      <c r="L35" s="464"/>
      <c r="M35" s="464"/>
      <c r="N35" s="201" t="s">
        <v>84</v>
      </c>
      <c r="O35" s="464"/>
      <c r="P35" s="201" t="s">
        <v>111</v>
      </c>
      <c r="Q35" s="201" t="s">
        <v>88</v>
      </c>
      <c r="R35" s="205" t="s">
        <v>122</v>
      </c>
      <c r="S35" s="469" t="s">
        <v>98</v>
      </c>
      <c r="T35" s="496" t="s">
        <v>144</v>
      </c>
      <c r="U35" s="471" t="s">
        <v>99</v>
      </c>
      <c r="V35" s="464"/>
      <c r="W35" s="464"/>
      <c r="X35" s="213" t="s">
        <v>108</v>
      </c>
      <c r="Y35" s="464"/>
      <c r="Z35" s="464"/>
      <c r="AA35" s="464"/>
    </row>
    <row r="36" spans="1:27" ht="14.25" customHeight="1" x14ac:dyDescent="0.4">
      <c r="A36" s="464"/>
      <c r="B36" s="464"/>
      <c r="C36" s="464"/>
      <c r="D36" s="476"/>
      <c r="E36" s="476"/>
      <c r="F36" s="476"/>
      <c r="G36" s="464"/>
      <c r="H36" s="246" t="s">
        <v>115</v>
      </c>
      <c r="I36" s="203" t="s">
        <v>90</v>
      </c>
      <c r="J36" s="203" t="s">
        <v>90</v>
      </c>
      <c r="K36" s="464"/>
      <c r="L36" s="464"/>
      <c r="M36" s="464"/>
      <c r="N36" s="201" t="s">
        <v>85</v>
      </c>
      <c r="O36" s="464"/>
      <c r="P36" s="201" t="s">
        <v>112</v>
      </c>
      <c r="Q36" s="201" t="s">
        <v>119</v>
      </c>
      <c r="R36" s="205" t="s">
        <v>120</v>
      </c>
      <c r="S36" s="469"/>
      <c r="T36" s="469"/>
      <c r="U36" s="471"/>
      <c r="V36" s="464"/>
      <c r="W36" s="464"/>
      <c r="X36" s="213" t="s">
        <v>109</v>
      </c>
      <c r="Y36" s="464"/>
      <c r="Z36" s="464"/>
      <c r="AA36" s="464"/>
    </row>
    <row r="37" spans="1:27" ht="58.5" customHeight="1" x14ac:dyDescent="0.4">
      <c r="A37" s="465"/>
      <c r="B37" s="465"/>
      <c r="C37" s="465"/>
      <c r="D37" s="477"/>
      <c r="E37" s="477"/>
      <c r="F37" s="477"/>
      <c r="G37" s="465"/>
      <c r="H37" s="250"/>
      <c r="I37" s="204"/>
      <c r="J37" s="204"/>
      <c r="K37" s="465"/>
      <c r="L37" s="465"/>
      <c r="M37" s="465"/>
      <c r="N37" s="202"/>
      <c r="O37" s="465"/>
      <c r="P37" s="202"/>
      <c r="Q37" s="202" t="s">
        <v>121</v>
      </c>
      <c r="R37" s="206" t="s">
        <v>90</v>
      </c>
      <c r="S37" s="470"/>
      <c r="T37" s="470"/>
      <c r="U37" s="472"/>
      <c r="V37" s="465"/>
      <c r="W37" s="465"/>
      <c r="X37" s="214" t="s">
        <v>85</v>
      </c>
      <c r="Y37" s="465"/>
      <c r="Z37" s="465"/>
      <c r="AA37" s="465"/>
    </row>
    <row r="38" spans="1:27" s="40" customFormat="1" ht="13.5" customHeight="1" x14ac:dyDescent="0.5">
      <c r="A38" s="66"/>
      <c r="B38" s="57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11"/>
      <c r="W38" s="219"/>
      <c r="X38" s="219"/>
      <c r="Y38" s="219"/>
      <c r="Z38" s="219"/>
      <c r="AA38" s="219"/>
    </row>
    <row r="39" spans="1:27" s="1" customFormat="1" ht="23.1" customHeight="1" x14ac:dyDescent="0.5">
      <c r="A39" s="6">
        <v>4</v>
      </c>
      <c r="B39" s="10" t="s">
        <v>12</v>
      </c>
      <c r="C39" s="6">
        <v>3701</v>
      </c>
      <c r="D39" s="6">
        <v>13</v>
      </c>
      <c r="E39" s="6">
        <v>0</v>
      </c>
      <c r="F39" s="6">
        <v>20</v>
      </c>
      <c r="G39" s="6">
        <v>1</v>
      </c>
      <c r="H39" s="6">
        <v>5220</v>
      </c>
      <c r="I39" s="6">
        <v>170</v>
      </c>
      <c r="J39" s="236">
        <f>H39*I39</f>
        <v>887400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111"/>
      <c r="W39" s="235">
        <f>J39+V39</f>
        <v>887400</v>
      </c>
      <c r="X39" s="111"/>
      <c r="Y39" s="261" t="s">
        <v>133</v>
      </c>
      <c r="Z39" s="111"/>
      <c r="AA39" s="111"/>
    </row>
    <row r="40" spans="1:27" s="40" customFormat="1" ht="15" customHeight="1" x14ac:dyDescent="0.5">
      <c r="A40" s="19"/>
      <c r="B40" s="32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60"/>
      <c r="W40" s="60"/>
      <c r="X40" s="60"/>
      <c r="Y40" s="60"/>
      <c r="Z40" s="60"/>
      <c r="AA40" s="60"/>
    </row>
    <row r="41" spans="1:27" s="40" customFormat="1" ht="14.25" customHeight="1" x14ac:dyDescent="0.5">
      <c r="A41" s="66"/>
      <c r="B41" s="137"/>
      <c r="C41" s="4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219"/>
      <c r="W41" s="219"/>
      <c r="X41" s="219"/>
      <c r="Y41" s="219"/>
      <c r="Z41" s="219"/>
      <c r="AA41" s="219"/>
    </row>
    <row r="42" spans="1:27" s="40" customFormat="1" ht="23.1" customHeight="1" x14ac:dyDescent="0.5">
      <c r="A42" s="6">
        <v>5</v>
      </c>
      <c r="B42" s="10" t="s">
        <v>12</v>
      </c>
      <c r="C42" s="6">
        <v>3705</v>
      </c>
      <c r="D42" s="6">
        <v>17</v>
      </c>
      <c r="E42" s="6">
        <v>0</v>
      </c>
      <c r="F42" s="6">
        <v>55</v>
      </c>
      <c r="G42" s="6"/>
      <c r="H42" s="6">
        <v>6855</v>
      </c>
      <c r="I42" s="6">
        <v>170</v>
      </c>
      <c r="J42" s="236">
        <f>H42*I42</f>
        <v>1165350</v>
      </c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111"/>
      <c r="W42" s="235">
        <f>J42+V42</f>
        <v>1165350</v>
      </c>
      <c r="X42" s="111"/>
      <c r="Y42" s="261" t="s">
        <v>145</v>
      </c>
      <c r="Z42" s="111"/>
      <c r="AA42" s="111"/>
    </row>
    <row r="43" spans="1:27" s="40" customFormat="1" ht="12.75" customHeight="1" x14ac:dyDescent="0.5">
      <c r="A43" s="19"/>
      <c r="B43" s="32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60"/>
      <c r="W43" s="60"/>
      <c r="X43" s="60"/>
      <c r="Y43" s="60"/>
      <c r="Z43" s="60"/>
      <c r="AA43" s="60"/>
    </row>
    <row r="44" spans="1:27" s="40" customFormat="1" ht="23.1" customHeight="1" x14ac:dyDescent="0.5">
      <c r="A44" s="66"/>
      <c r="B44" s="174"/>
      <c r="C44" s="172"/>
      <c r="D44" s="10"/>
      <c r="E44" s="10"/>
      <c r="F44" s="10"/>
      <c r="G44" s="45"/>
      <c r="H44" s="45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219"/>
      <c r="W44" s="219"/>
      <c r="X44" s="219"/>
      <c r="Y44" s="219"/>
      <c r="Z44" s="219"/>
      <c r="AA44" s="219"/>
    </row>
    <row r="45" spans="1:27" s="40" customFormat="1" ht="23.1" customHeight="1" x14ac:dyDescent="0.5">
      <c r="A45" s="72">
        <v>6</v>
      </c>
      <c r="B45" s="136" t="s">
        <v>12</v>
      </c>
      <c r="C45" s="173">
        <v>71</v>
      </c>
      <c r="D45" s="123">
        <v>16</v>
      </c>
      <c r="E45" s="123">
        <v>3</v>
      </c>
      <c r="F45" s="135">
        <v>18.7</v>
      </c>
      <c r="G45" s="265">
        <v>1</v>
      </c>
      <c r="H45" s="258">
        <v>6318.7</v>
      </c>
      <c r="I45" s="264">
        <v>4000</v>
      </c>
      <c r="J45" s="236">
        <f t="shared" ref="J45:J46" si="3">H45*I45</f>
        <v>25274800</v>
      </c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111"/>
      <c r="W45" s="235">
        <f>J45+V45</f>
        <v>25274800</v>
      </c>
      <c r="X45" s="111"/>
      <c r="Y45" s="261" t="s">
        <v>145</v>
      </c>
      <c r="Z45" s="111"/>
      <c r="AA45" s="111"/>
    </row>
    <row r="46" spans="1:27" s="40" customFormat="1" ht="23.1" customHeight="1" x14ac:dyDescent="0.5">
      <c r="A46" s="72"/>
      <c r="B46" s="8"/>
      <c r="C46" s="106"/>
      <c r="D46" s="123"/>
      <c r="E46" s="123"/>
      <c r="F46" s="123"/>
      <c r="G46" s="126">
        <v>3</v>
      </c>
      <c r="H46" s="106">
        <v>400</v>
      </c>
      <c r="I46" s="264">
        <v>4000</v>
      </c>
      <c r="J46" s="236">
        <f t="shared" si="3"/>
        <v>1600000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111"/>
      <c r="W46" s="235">
        <f>J46+V46</f>
        <v>1600000</v>
      </c>
      <c r="X46" s="111"/>
      <c r="Y46" s="111"/>
      <c r="Z46" s="357">
        <f>W46-Y46</f>
        <v>1600000</v>
      </c>
      <c r="AA46" s="43">
        <v>0.3</v>
      </c>
    </row>
    <row r="47" spans="1:27" s="40" customFormat="1" ht="23.1" customHeight="1" x14ac:dyDescent="0.5">
      <c r="A47" s="18"/>
      <c r="B47" s="32"/>
      <c r="C47" s="17"/>
      <c r="D47" s="19"/>
      <c r="E47" s="19"/>
      <c r="F47" s="19"/>
      <c r="G47" s="17"/>
      <c r="H47" s="17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60"/>
      <c r="W47" s="60"/>
      <c r="X47" s="60"/>
      <c r="Y47" s="60"/>
      <c r="Z47" s="60"/>
      <c r="AA47" s="60"/>
    </row>
    <row r="48" spans="1:27" s="40" customFormat="1" ht="23.1" customHeight="1" x14ac:dyDescent="0.5">
      <c r="A48" s="15"/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39"/>
      <c r="W48" s="139"/>
      <c r="X48" s="139"/>
      <c r="Y48" s="139"/>
      <c r="Z48" s="139"/>
      <c r="AA48" s="139"/>
    </row>
    <row r="49" spans="1:27" s="40" customFormat="1" ht="23.1" customHeight="1" x14ac:dyDescent="0.5">
      <c r="A49" s="15"/>
      <c r="B49" s="228" t="s">
        <v>126</v>
      </c>
      <c r="C49" s="228"/>
      <c r="D49" s="227"/>
      <c r="E49" s="227"/>
      <c r="F49" s="227"/>
      <c r="G49" s="227"/>
      <c r="H49" s="227"/>
      <c r="I49" s="227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39"/>
      <c r="W49" s="139"/>
      <c r="X49" s="139"/>
      <c r="Y49" s="139"/>
      <c r="Z49" s="139"/>
      <c r="AA49" s="139"/>
    </row>
    <row r="50" spans="1:27" s="40" customFormat="1" ht="23.1" customHeight="1" x14ac:dyDescent="0.5">
      <c r="A50" s="15"/>
      <c r="B50" s="227"/>
      <c r="C50" s="227"/>
      <c r="D50" s="229" t="s">
        <v>127</v>
      </c>
      <c r="E50" s="227"/>
      <c r="F50" s="227"/>
      <c r="G50" s="227"/>
      <c r="H50" s="227"/>
      <c r="I50" s="227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39"/>
      <c r="W50" s="139"/>
      <c r="X50" s="139"/>
      <c r="Y50" s="139"/>
      <c r="Z50" s="139"/>
      <c r="AA50" s="139"/>
    </row>
    <row r="51" spans="1:27" s="40" customFormat="1" ht="23.1" customHeight="1" x14ac:dyDescent="0.5">
      <c r="A51" s="15"/>
      <c r="B51" s="227"/>
      <c r="C51" s="227"/>
      <c r="D51" s="229" t="s">
        <v>128</v>
      </c>
      <c r="E51" s="227"/>
      <c r="F51" s="227"/>
      <c r="G51" s="227"/>
      <c r="H51" s="227"/>
      <c r="I51" s="227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39"/>
      <c r="W51" s="139"/>
      <c r="X51" s="139"/>
      <c r="Y51" s="139"/>
      <c r="Z51" s="139"/>
      <c r="AA51" s="139"/>
    </row>
    <row r="52" spans="1:27" s="40" customFormat="1" ht="23.1" customHeight="1" x14ac:dyDescent="0.5">
      <c r="A52" s="15"/>
      <c r="B52" s="227"/>
      <c r="C52" s="227"/>
      <c r="D52" s="229" t="s">
        <v>129</v>
      </c>
      <c r="E52" s="227"/>
      <c r="F52" s="227"/>
      <c r="G52" s="227"/>
      <c r="H52" s="227"/>
      <c r="I52" s="227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39"/>
      <c r="W52" s="139"/>
      <c r="X52" s="139"/>
      <c r="Y52" s="139"/>
      <c r="Z52" s="139"/>
      <c r="AA52" s="139"/>
    </row>
    <row r="53" spans="1:27" s="40" customFormat="1" ht="23.1" customHeight="1" x14ac:dyDescent="0.5">
      <c r="A53" s="15"/>
      <c r="B53" s="227"/>
      <c r="C53" s="227"/>
      <c r="D53" s="229" t="s">
        <v>130</v>
      </c>
      <c r="E53" s="227"/>
      <c r="F53" s="227"/>
      <c r="G53" s="227"/>
      <c r="H53" s="227"/>
      <c r="I53" s="227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39"/>
      <c r="W53" s="139"/>
      <c r="X53" s="139"/>
      <c r="Y53" s="139"/>
      <c r="Z53" s="139"/>
      <c r="AA53" s="139"/>
    </row>
    <row r="54" spans="1:27" s="40" customFormat="1" ht="23.1" customHeight="1" x14ac:dyDescent="0.5">
      <c r="A54" s="15"/>
      <c r="B54" s="227"/>
      <c r="C54" s="227"/>
      <c r="D54" s="229" t="s">
        <v>131</v>
      </c>
      <c r="E54" s="227"/>
      <c r="F54" s="227"/>
      <c r="G54" s="227"/>
      <c r="H54" s="227"/>
      <c r="I54" s="227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39"/>
      <c r="W54" s="139"/>
      <c r="X54" s="139"/>
      <c r="Y54" s="139"/>
      <c r="Z54" s="139"/>
      <c r="AA54" s="139"/>
    </row>
    <row r="55" spans="1:27" s="40" customFormat="1" ht="23.1" customHeight="1" x14ac:dyDescent="0.5">
      <c r="A55" s="15"/>
      <c r="B55" s="227"/>
      <c r="C55" s="227"/>
      <c r="D55" s="229"/>
      <c r="E55" s="227"/>
      <c r="F55" s="227"/>
      <c r="G55" s="227"/>
      <c r="H55" s="227"/>
      <c r="I55" s="227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39"/>
      <c r="W55" s="139"/>
      <c r="X55" s="139"/>
      <c r="Y55" s="139"/>
      <c r="Z55" s="139"/>
      <c r="AA55" s="139"/>
    </row>
    <row r="56" spans="1:27" s="40" customFormat="1" ht="23.1" customHeight="1" x14ac:dyDescent="0.5">
      <c r="A56" s="15"/>
      <c r="B56" s="227"/>
      <c r="C56" s="227"/>
      <c r="D56" s="229"/>
      <c r="E56" s="227"/>
      <c r="F56" s="227"/>
      <c r="G56" s="227"/>
      <c r="H56" s="227"/>
      <c r="I56" s="227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39"/>
      <c r="W56" s="139"/>
      <c r="X56" s="139"/>
      <c r="Y56" s="139"/>
      <c r="Z56" s="139"/>
      <c r="AA56" s="139"/>
    </row>
    <row r="57" spans="1:27" s="40" customFormat="1" ht="23.1" customHeight="1" x14ac:dyDescent="0.5">
      <c r="A57" s="15"/>
      <c r="B57" s="227"/>
      <c r="C57" s="227"/>
      <c r="D57" s="229"/>
      <c r="E57" s="227"/>
      <c r="F57" s="227"/>
      <c r="G57" s="227"/>
      <c r="H57" s="227"/>
      <c r="I57" s="227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39"/>
      <c r="W57" s="139"/>
      <c r="X57" s="139"/>
      <c r="Y57" s="139"/>
      <c r="Z57" s="139"/>
      <c r="AA57" s="139"/>
    </row>
    <row r="58" spans="1:27" s="40" customFormat="1" ht="23.1" customHeight="1" x14ac:dyDescent="0.5">
      <c r="A58" s="15"/>
      <c r="B58" s="227"/>
      <c r="C58" s="227"/>
      <c r="D58" s="229"/>
      <c r="E58" s="227"/>
      <c r="F58" s="227"/>
      <c r="G58" s="227"/>
      <c r="H58" s="227"/>
      <c r="I58" s="227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39"/>
      <c r="W58" s="139"/>
      <c r="X58" s="139"/>
      <c r="Y58" s="139"/>
      <c r="Z58" s="139"/>
      <c r="AA58" s="139"/>
    </row>
    <row r="59" spans="1:27" s="40" customFormat="1" ht="23.1" customHeight="1" x14ac:dyDescent="0.5">
      <c r="A59" s="185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488" t="s">
        <v>105</v>
      </c>
      <c r="AA59" s="488"/>
    </row>
    <row r="60" spans="1:27" s="40" customFormat="1" ht="23.1" customHeight="1" x14ac:dyDescent="0.5">
      <c r="A60" s="489" t="s">
        <v>148</v>
      </c>
      <c r="B60" s="489"/>
      <c r="C60" s="489"/>
      <c r="D60" s="489"/>
      <c r="E60" s="489"/>
      <c r="F60" s="489"/>
      <c r="G60" s="489"/>
      <c r="H60" s="489"/>
      <c r="I60" s="489"/>
      <c r="J60" s="489"/>
      <c r="K60" s="489"/>
      <c r="L60" s="489"/>
      <c r="M60" s="489"/>
      <c r="N60" s="489"/>
      <c r="O60" s="489"/>
      <c r="P60" s="489"/>
      <c r="Q60" s="489"/>
      <c r="R60" s="489"/>
      <c r="S60" s="489"/>
      <c r="T60" s="489"/>
      <c r="U60" s="489"/>
      <c r="V60" s="489"/>
      <c r="W60" s="489"/>
      <c r="X60" s="489"/>
      <c r="Y60" s="489"/>
      <c r="Z60" s="489"/>
      <c r="AA60" s="489"/>
    </row>
    <row r="61" spans="1:27" s="139" customFormat="1" ht="23.1" customHeight="1" x14ac:dyDescent="0.5">
      <c r="A61" s="489" t="s">
        <v>13</v>
      </c>
      <c r="B61" s="489"/>
      <c r="C61" s="489"/>
      <c r="D61" s="489"/>
      <c r="E61" s="489"/>
      <c r="F61" s="489"/>
      <c r="G61" s="489"/>
      <c r="H61" s="489"/>
      <c r="I61" s="489"/>
      <c r="J61" s="489"/>
      <c r="K61" s="489"/>
      <c r="L61" s="489"/>
      <c r="M61" s="489"/>
      <c r="N61" s="489"/>
      <c r="O61" s="489"/>
      <c r="P61" s="489"/>
      <c r="Q61" s="489"/>
      <c r="R61" s="489"/>
      <c r="S61" s="489"/>
      <c r="T61" s="489"/>
      <c r="U61" s="489"/>
      <c r="V61" s="489"/>
      <c r="W61" s="489"/>
      <c r="X61" s="489"/>
      <c r="Y61" s="489"/>
      <c r="Z61" s="489"/>
      <c r="AA61" s="489"/>
    </row>
    <row r="62" spans="1:27" s="139" customFormat="1" ht="18" customHeight="1" x14ac:dyDescent="0.5">
      <c r="A62" s="185"/>
      <c r="B62" s="40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307" t="s">
        <v>150</v>
      </c>
      <c r="AA62" s="308"/>
    </row>
    <row r="63" spans="1:27" s="139" customFormat="1" ht="13.5" customHeight="1" x14ac:dyDescent="0.5">
      <c r="A63" s="15"/>
      <c r="B63" s="14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</row>
    <row r="64" spans="1:27" ht="18" x14ac:dyDescent="0.4">
      <c r="A64" s="492" t="s">
        <v>93</v>
      </c>
      <c r="B64" s="487"/>
      <c r="C64" s="487"/>
      <c r="D64" s="487"/>
      <c r="E64" s="487"/>
      <c r="F64" s="487"/>
      <c r="G64" s="487"/>
      <c r="H64" s="487"/>
      <c r="I64" s="487"/>
      <c r="J64" s="487"/>
      <c r="K64" s="492" t="s">
        <v>104</v>
      </c>
      <c r="L64" s="487"/>
      <c r="M64" s="487"/>
      <c r="N64" s="487"/>
      <c r="O64" s="487"/>
      <c r="P64" s="487"/>
      <c r="Q64" s="487"/>
      <c r="R64" s="487"/>
      <c r="S64" s="487"/>
      <c r="T64" s="487"/>
      <c r="U64" s="487"/>
      <c r="V64" s="222"/>
      <c r="W64" s="216"/>
      <c r="X64" s="212" t="s">
        <v>106</v>
      </c>
      <c r="Y64" s="189"/>
      <c r="Z64" s="189"/>
      <c r="AA64" s="211"/>
    </row>
    <row r="65" spans="1:27" ht="18" customHeight="1" x14ac:dyDescent="0.4">
      <c r="A65" s="491" t="s">
        <v>3</v>
      </c>
      <c r="B65" s="491" t="s">
        <v>4</v>
      </c>
      <c r="C65" s="491" t="s">
        <v>5</v>
      </c>
      <c r="D65" s="492" t="s">
        <v>6</v>
      </c>
      <c r="E65" s="487"/>
      <c r="F65" s="493"/>
      <c r="G65" s="491" t="s">
        <v>113</v>
      </c>
      <c r="H65" s="234"/>
      <c r="I65" s="259" t="s">
        <v>87</v>
      </c>
      <c r="J65" s="188" t="s">
        <v>91</v>
      </c>
      <c r="K65" s="491" t="s">
        <v>3</v>
      </c>
      <c r="L65" s="491" t="s">
        <v>7</v>
      </c>
      <c r="M65" s="491" t="s">
        <v>8</v>
      </c>
      <c r="N65" s="200"/>
      <c r="O65" s="491" t="s">
        <v>95</v>
      </c>
      <c r="P65" s="200"/>
      <c r="Q65" s="200"/>
      <c r="R65" s="207"/>
      <c r="S65" s="208"/>
      <c r="T65" s="243"/>
      <c r="U65" s="209"/>
      <c r="V65" s="494" t="s">
        <v>100</v>
      </c>
      <c r="W65" s="464" t="s">
        <v>103</v>
      </c>
      <c r="X65" s="213" t="s">
        <v>107</v>
      </c>
      <c r="Y65" s="464" t="s">
        <v>101</v>
      </c>
      <c r="Z65" s="464" t="s">
        <v>102</v>
      </c>
      <c r="AA65" s="464" t="s">
        <v>146</v>
      </c>
    </row>
    <row r="66" spans="1:27" ht="14.25" customHeight="1" x14ac:dyDescent="0.4">
      <c r="A66" s="464"/>
      <c r="B66" s="464"/>
      <c r="C66" s="464"/>
      <c r="D66" s="475" t="s">
        <v>9</v>
      </c>
      <c r="E66" s="475" t="s">
        <v>10</v>
      </c>
      <c r="F66" s="475" t="s">
        <v>11</v>
      </c>
      <c r="G66" s="464"/>
      <c r="H66" s="246" t="s">
        <v>86</v>
      </c>
      <c r="I66" s="203" t="s">
        <v>88</v>
      </c>
      <c r="J66" s="203" t="s">
        <v>88</v>
      </c>
      <c r="K66" s="464"/>
      <c r="L66" s="464"/>
      <c r="M66" s="464"/>
      <c r="N66" s="201" t="s">
        <v>83</v>
      </c>
      <c r="O66" s="464"/>
      <c r="P66" s="201" t="s">
        <v>110</v>
      </c>
      <c r="Q66" s="201" t="s">
        <v>87</v>
      </c>
      <c r="R66" s="205" t="s">
        <v>91</v>
      </c>
      <c r="S66" s="466" t="s">
        <v>97</v>
      </c>
      <c r="T66" s="467"/>
      <c r="U66" s="468"/>
      <c r="V66" s="495"/>
      <c r="W66" s="464"/>
      <c r="X66" s="213" t="s">
        <v>96</v>
      </c>
      <c r="Y66" s="464"/>
      <c r="Z66" s="464"/>
      <c r="AA66" s="464"/>
    </row>
    <row r="67" spans="1:27" ht="14.25" customHeight="1" x14ac:dyDescent="0.4">
      <c r="A67" s="464"/>
      <c r="B67" s="464"/>
      <c r="C67" s="464"/>
      <c r="D67" s="476"/>
      <c r="E67" s="476"/>
      <c r="F67" s="476"/>
      <c r="G67" s="464"/>
      <c r="H67" s="246" t="s">
        <v>114</v>
      </c>
      <c r="I67" s="203" t="s">
        <v>116</v>
      </c>
      <c r="J67" s="203" t="s">
        <v>117</v>
      </c>
      <c r="K67" s="464"/>
      <c r="L67" s="464"/>
      <c r="M67" s="464"/>
      <c r="N67" s="201" t="s">
        <v>84</v>
      </c>
      <c r="O67" s="464"/>
      <c r="P67" s="201" t="s">
        <v>111</v>
      </c>
      <c r="Q67" s="201" t="s">
        <v>88</v>
      </c>
      <c r="R67" s="205" t="s">
        <v>122</v>
      </c>
      <c r="S67" s="469" t="s">
        <v>98</v>
      </c>
      <c r="T67" s="496" t="s">
        <v>144</v>
      </c>
      <c r="U67" s="471" t="s">
        <v>99</v>
      </c>
      <c r="V67" s="464"/>
      <c r="W67" s="464"/>
      <c r="X67" s="213" t="s">
        <v>108</v>
      </c>
      <c r="Y67" s="464"/>
      <c r="Z67" s="464"/>
      <c r="AA67" s="464"/>
    </row>
    <row r="68" spans="1:27" ht="14.25" customHeight="1" x14ac:dyDescent="0.4">
      <c r="A68" s="464"/>
      <c r="B68" s="464"/>
      <c r="C68" s="464"/>
      <c r="D68" s="476"/>
      <c r="E68" s="476"/>
      <c r="F68" s="476"/>
      <c r="G68" s="481"/>
      <c r="H68" s="246" t="s">
        <v>115</v>
      </c>
      <c r="I68" s="463" t="s">
        <v>90</v>
      </c>
      <c r="J68" s="203" t="s">
        <v>90</v>
      </c>
      <c r="K68" s="464"/>
      <c r="L68" s="464"/>
      <c r="M68" s="464"/>
      <c r="N68" s="201" t="s">
        <v>85</v>
      </c>
      <c r="O68" s="464"/>
      <c r="P68" s="201" t="s">
        <v>112</v>
      </c>
      <c r="Q68" s="201" t="s">
        <v>119</v>
      </c>
      <c r="R68" s="205" t="s">
        <v>120</v>
      </c>
      <c r="S68" s="469"/>
      <c r="T68" s="469"/>
      <c r="U68" s="471"/>
      <c r="V68" s="464"/>
      <c r="W68" s="464"/>
      <c r="X68" s="213" t="s">
        <v>109</v>
      </c>
      <c r="Y68" s="464"/>
      <c r="Z68" s="464"/>
      <c r="AA68" s="464"/>
    </row>
    <row r="69" spans="1:27" ht="58.5" customHeight="1" x14ac:dyDescent="0.4">
      <c r="A69" s="465"/>
      <c r="B69" s="465"/>
      <c r="C69" s="465"/>
      <c r="D69" s="477"/>
      <c r="E69" s="477"/>
      <c r="F69" s="477"/>
      <c r="G69" s="465"/>
      <c r="H69" s="250"/>
      <c r="I69" s="204"/>
      <c r="J69" s="204"/>
      <c r="K69" s="465"/>
      <c r="L69" s="465"/>
      <c r="M69" s="465"/>
      <c r="N69" s="202"/>
      <c r="O69" s="465"/>
      <c r="P69" s="202"/>
      <c r="Q69" s="202" t="s">
        <v>121</v>
      </c>
      <c r="R69" s="206" t="s">
        <v>90</v>
      </c>
      <c r="S69" s="470"/>
      <c r="T69" s="470"/>
      <c r="U69" s="472"/>
      <c r="V69" s="465"/>
      <c r="W69" s="465"/>
      <c r="X69" s="214" t="s">
        <v>85</v>
      </c>
      <c r="Y69" s="465"/>
      <c r="Z69" s="465"/>
      <c r="AA69" s="465"/>
    </row>
    <row r="70" spans="1:27" s="40" customFormat="1" ht="23.1" customHeight="1" x14ac:dyDescent="0.5">
      <c r="A70" s="4"/>
      <c r="B70" s="359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219"/>
      <c r="W70" s="219"/>
      <c r="X70" s="219"/>
      <c r="Y70" s="219"/>
      <c r="Z70" s="219"/>
      <c r="AA70" s="219"/>
    </row>
    <row r="71" spans="1:27" s="40" customFormat="1" ht="23.1" customHeight="1" x14ac:dyDescent="0.5">
      <c r="A71" s="72">
        <v>7</v>
      </c>
      <c r="B71" s="8" t="s">
        <v>12</v>
      </c>
      <c r="C71" s="6">
        <v>335</v>
      </c>
      <c r="D71" s="6">
        <v>1</v>
      </c>
      <c r="E71" s="6">
        <v>0</v>
      </c>
      <c r="F71" s="115">
        <v>1.3</v>
      </c>
      <c r="G71" s="6">
        <v>3</v>
      </c>
      <c r="H71" s="115">
        <v>401.3</v>
      </c>
      <c r="I71" s="264">
        <v>4000</v>
      </c>
      <c r="J71" s="236">
        <f t="shared" ref="J71" si="4">H71*I71</f>
        <v>1605200</v>
      </c>
      <c r="K71" s="6">
        <v>1</v>
      </c>
      <c r="L71" s="6">
        <v>501</v>
      </c>
      <c r="M71" s="6" t="s">
        <v>189</v>
      </c>
      <c r="N71" s="6">
        <v>3</v>
      </c>
      <c r="O71" s="6">
        <v>25</v>
      </c>
      <c r="P71" s="6"/>
      <c r="Q71" s="6">
        <v>5650</v>
      </c>
      <c r="R71" s="235">
        <f t="shared" ref="R71:R73" si="5">O71*Q71</f>
        <v>141250</v>
      </c>
      <c r="S71" s="6">
        <v>30</v>
      </c>
      <c r="T71" s="6">
        <v>50</v>
      </c>
      <c r="U71" s="236">
        <f t="shared" ref="U71:U73" si="6">R71*T71/100</f>
        <v>70625</v>
      </c>
      <c r="V71" s="235">
        <f t="shared" ref="V71:V73" si="7">R71-U71</f>
        <v>70625</v>
      </c>
      <c r="W71" s="235">
        <f t="shared" ref="W71:W73" si="8">J71+V71</f>
        <v>1675825</v>
      </c>
      <c r="X71" s="6"/>
      <c r="Y71" s="111"/>
      <c r="Z71" s="357">
        <f t="shared" ref="Z71:Z73" si="9">W71-Y71</f>
        <v>1675825</v>
      </c>
      <c r="AA71" s="28">
        <v>0.3</v>
      </c>
    </row>
    <row r="72" spans="1:27" s="40" customFormat="1" ht="23.1" customHeight="1" x14ac:dyDescent="0.5">
      <c r="A72" s="72"/>
      <c r="B72" s="8"/>
      <c r="C72" s="6"/>
      <c r="D72" s="8"/>
      <c r="E72" s="6"/>
      <c r="F72" s="6"/>
      <c r="G72" s="6"/>
      <c r="H72" s="6"/>
      <c r="I72" s="6"/>
      <c r="J72" s="7"/>
      <c r="K72" s="6">
        <v>2</v>
      </c>
      <c r="L72" s="6">
        <v>501</v>
      </c>
      <c r="M72" s="6" t="s">
        <v>189</v>
      </c>
      <c r="N72" s="6">
        <v>3</v>
      </c>
      <c r="O72" s="6">
        <v>12</v>
      </c>
      <c r="P72" s="6"/>
      <c r="Q72" s="6">
        <v>5650</v>
      </c>
      <c r="R72" s="235">
        <f t="shared" si="5"/>
        <v>67800</v>
      </c>
      <c r="S72" s="6">
        <v>30</v>
      </c>
      <c r="T72" s="6">
        <v>50</v>
      </c>
      <c r="U72" s="236">
        <f t="shared" si="6"/>
        <v>33900</v>
      </c>
      <c r="V72" s="235">
        <f t="shared" si="7"/>
        <v>33900</v>
      </c>
      <c r="W72" s="235">
        <f t="shared" si="8"/>
        <v>33900</v>
      </c>
      <c r="X72" s="6"/>
      <c r="Y72" s="111"/>
      <c r="Z72" s="357">
        <f t="shared" si="9"/>
        <v>33900</v>
      </c>
      <c r="AA72" s="28">
        <v>0.3</v>
      </c>
    </row>
    <row r="73" spans="1:27" s="40" customFormat="1" ht="23.1" customHeight="1" x14ac:dyDescent="0.5">
      <c r="A73" s="72"/>
      <c r="B73" s="8"/>
      <c r="C73" s="6"/>
      <c r="D73" s="5"/>
      <c r="E73" s="5"/>
      <c r="F73" s="6"/>
      <c r="G73" s="139"/>
      <c r="H73" s="6"/>
      <c r="I73" s="6"/>
      <c r="J73" s="7"/>
      <c r="K73" s="6">
        <v>3</v>
      </c>
      <c r="L73" s="6">
        <v>100</v>
      </c>
      <c r="M73" s="6" t="s">
        <v>14</v>
      </c>
      <c r="N73" s="6">
        <v>3</v>
      </c>
      <c r="O73" s="6">
        <v>18</v>
      </c>
      <c r="P73" s="6"/>
      <c r="Q73" s="6">
        <v>6850</v>
      </c>
      <c r="R73" s="235">
        <f t="shared" si="5"/>
        <v>123300</v>
      </c>
      <c r="S73" s="6">
        <v>30</v>
      </c>
      <c r="T73" s="6">
        <v>93</v>
      </c>
      <c r="U73" s="236">
        <f t="shared" si="6"/>
        <v>114669</v>
      </c>
      <c r="V73" s="235">
        <f t="shared" si="7"/>
        <v>8631</v>
      </c>
      <c r="W73" s="235">
        <f t="shared" si="8"/>
        <v>8631</v>
      </c>
      <c r="X73" s="6"/>
      <c r="Y73" s="111"/>
      <c r="Z73" s="357">
        <f t="shared" si="9"/>
        <v>8631</v>
      </c>
      <c r="AA73" s="28">
        <v>0.3</v>
      </c>
    </row>
    <row r="74" spans="1:27" s="1" customFormat="1" ht="23.1" customHeight="1" x14ac:dyDescent="0.5">
      <c r="A74" s="18"/>
      <c r="B74" s="32"/>
      <c r="C74" s="19"/>
      <c r="D74" s="19"/>
      <c r="E74" s="19"/>
      <c r="F74" s="19"/>
      <c r="G74" s="19"/>
      <c r="H74" s="19"/>
      <c r="I74" s="19"/>
      <c r="J74" s="20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60"/>
      <c r="Z74" s="60"/>
      <c r="AA74" s="60"/>
    </row>
    <row r="75" spans="1:27" s="1" customFormat="1" ht="23.1" customHeight="1" x14ac:dyDescent="0.5">
      <c r="A75" s="15"/>
      <c r="B75" s="228" t="s">
        <v>126</v>
      </c>
      <c r="C75" s="228"/>
      <c r="D75" s="227"/>
      <c r="E75" s="227"/>
      <c r="F75" s="227"/>
      <c r="G75" s="227"/>
      <c r="H75" s="227"/>
      <c r="I75" s="227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39"/>
      <c r="W75" s="139"/>
      <c r="X75" s="139"/>
      <c r="Y75" s="139"/>
      <c r="Z75" s="139"/>
      <c r="AA75" s="139"/>
    </row>
    <row r="76" spans="1:27" s="1" customFormat="1" ht="23.1" customHeight="1" x14ac:dyDescent="0.5">
      <c r="A76" s="15"/>
      <c r="B76" s="227"/>
      <c r="C76" s="227"/>
      <c r="D76" s="229" t="s">
        <v>127</v>
      </c>
      <c r="E76" s="227"/>
      <c r="F76" s="227"/>
      <c r="G76" s="227"/>
      <c r="H76" s="227"/>
      <c r="I76" s="227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39"/>
      <c r="W76" s="139"/>
      <c r="X76" s="139"/>
      <c r="Y76" s="139"/>
      <c r="Z76" s="139"/>
      <c r="AA76" s="139"/>
    </row>
    <row r="77" spans="1:27" ht="21.75" x14ac:dyDescent="0.5">
      <c r="A77" s="15"/>
      <c r="B77" s="227"/>
      <c r="C77" s="227"/>
      <c r="D77" s="229" t="s">
        <v>128</v>
      </c>
      <c r="E77" s="227"/>
      <c r="F77" s="227"/>
      <c r="G77" s="227"/>
      <c r="H77" s="227"/>
      <c r="I77" s="227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39"/>
      <c r="W77" s="139"/>
      <c r="X77" s="139"/>
      <c r="Y77" s="139"/>
      <c r="Z77" s="139"/>
      <c r="AA77" s="139"/>
    </row>
    <row r="78" spans="1:27" ht="21.75" x14ac:dyDescent="0.5">
      <c r="A78" s="15"/>
      <c r="B78" s="227"/>
      <c r="C78" s="227"/>
      <c r="D78" s="229" t="s">
        <v>129</v>
      </c>
      <c r="E78" s="227"/>
      <c r="F78" s="227"/>
      <c r="G78" s="227"/>
      <c r="H78" s="227"/>
      <c r="I78" s="227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39"/>
      <c r="W78" s="139"/>
      <c r="X78" s="139"/>
      <c r="Y78" s="139"/>
      <c r="Z78" s="139"/>
      <c r="AA78" s="139"/>
    </row>
    <row r="79" spans="1:27" ht="21.75" x14ac:dyDescent="0.5">
      <c r="A79" s="15"/>
      <c r="B79" s="227"/>
      <c r="C79" s="227"/>
      <c r="D79" s="229" t="s">
        <v>130</v>
      </c>
      <c r="E79" s="227"/>
      <c r="F79" s="227"/>
      <c r="G79" s="227"/>
      <c r="H79" s="227"/>
      <c r="I79" s="227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39"/>
      <c r="W79" s="139"/>
      <c r="X79" s="139"/>
      <c r="Y79" s="139"/>
      <c r="Z79" s="139"/>
      <c r="AA79" s="139"/>
    </row>
    <row r="80" spans="1:27" ht="21.75" x14ac:dyDescent="0.5">
      <c r="A80" s="15"/>
      <c r="B80" s="227"/>
      <c r="C80" s="227"/>
      <c r="D80" s="229" t="s">
        <v>131</v>
      </c>
      <c r="E80" s="227"/>
      <c r="F80" s="227"/>
      <c r="G80" s="227"/>
      <c r="H80" s="227"/>
      <c r="I80" s="227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39"/>
      <c r="W80" s="139"/>
      <c r="X80" s="139"/>
      <c r="Y80" s="139"/>
      <c r="Z80" s="139"/>
      <c r="AA80" s="139"/>
    </row>
  </sheetData>
  <mergeCells count="75">
    <mergeCell ref="S67:S69"/>
    <mergeCell ref="U67:U69"/>
    <mergeCell ref="T35:T37"/>
    <mergeCell ref="E66:E69"/>
    <mergeCell ref="F66:F69"/>
    <mergeCell ref="K64:U64"/>
    <mergeCell ref="V6:V10"/>
    <mergeCell ref="F7:F10"/>
    <mergeCell ref="T8:T10"/>
    <mergeCell ref="D66:D69"/>
    <mergeCell ref="S7:U7"/>
    <mergeCell ref="S8:S10"/>
    <mergeCell ref="A32:J32"/>
    <mergeCell ref="G33:G37"/>
    <mergeCell ref="S34:U34"/>
    <mergeCell ref="S35:S37"/>
    <mergeCell ref="U35:U37"/>
    <mergeCell ref="C33:C37"/>
    <mergeCell ref="T67:T69"/>
    <mergeCell ref="A60:AA60"/>
    <mergeCell ref="A61:AA61"/>
    <mergeCell ref="V33:V37"/>
    <mergeCell ref="D33:F33"/>
    <mergeCell ref="K33:K37"/>
    <mergeCell ref="L33:L37"/>
    <mergeCell ref="M33:M37"/>
    <mergeCell ref="AA65:AA69"/>
    <mergeCell ref="Z65:Z69"/>
    <mergeCell ref="L65:L69"/>
    <mergeCell ref="M65:M69"/>
    <mergeCell ref="O65:O69"/>
    <mergeCell ref="A64:J64"/>
    <mergeCell ref="Z59:AA59"/>
    <mergeCell ref="D34:D37"/>
    <mergeCell ref="V65:V69"/>
    <mergeCell ref="W65:W69"/>
    <mergeCell ref="Y65:Y69"/>
    <mergeCell ref="S66:U66"/>
    <mergeCell ref="W6:W10"/>
    <mergeCell ref="Y6:Y10"/>
    <mergeCell ref="Y33:Y37"/>
    <mergeCell ref="Z33:Z37"/>
    <mergeCell ref="AA33:AA37"/>
    <mergeCell ref="Z6:Z10"/>
    <mergeCell ref="AA6:AA10"/>
    <mergeCell ref="W33:W37"/>
    <mergeCell ref="K5:U5"/>
    <mergeCell ref="D6:F6"/>
    <mergeCell ref="K6:K10"/>
    <mergeCell ref="L6:L10"/>
    <mergeCell ref="M6:M10"/>
    <mergeCell ref="O6:O10"/>
    <mergeCell ref="A5:J5"/>
    <mergeCell ref="G6:G10"/>
    <mergeCell ref="A6:A10"/>
    <mergeCell ref="D7:D10"/>
    <mergeCell ref="E7:E10"/>
    <mergeCell ref="B6:B10"/>
    <mergeCell ref="C6:C10"/>
    <mergeCell ref="Z1:AA1"/>
    <mergeCell ref="A2:AA2"/>
    <mergeCell ref="A3:AA3"/>
    <mergeCell ref="A65:A69"/>
    <mergeCell ref="B65:B69"/>
    <mergeCell ref="E34:E37"/>
    <mergeCell ref="F34:F37"/>
    <mergeCell ref="K32:U32"/>
    <mergeCell ref="A33:A37"/>
    <mergeCell ref="B33:B37"/>
    <mergeCell ref="U8:U10"/>
    <mergeCell ref="O33:O37"/>
    <mergeCell ref="C65:C69"/>
    <mergeCell ref="D65:F65"/>
    <mergeCell ref="K65:K69"/>
    <mergeCell ref="G65:G69"/>
  </mergeCells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8"/>
  <sheetViews>
    <sheetView view="pageBreakPreview" zoomScaleNormal="100" zoomScaleSheetLayoutView="100" workbookViewId="0">
      <selection activeCell="N340" sqref="N340"/>
    </sheetView>
  </sheetViews>
  <sheetFormatPr defaultRowHeight="14.25" x14ac:dyDescent="0.2"/>
  <cols>
    <col min="1" max="1" width="3.25" customWidth="1"/>
    <col min="2" max="2" width="7.25" customWidth="1"/>
    <col min="3" max="3" width="6" customWidth="1"/>
    <col min="4" max="4" width="4" customWidth="1"/>
    <col min="5" max="5" width="3.5" customWidth="1"/>
    <col min="6" max="6" width="4" customWidth="1"/>
    <col min="7" max="7" width="5.875" customWidth="1"/>
    <col min="8" max="8" width="5.5" customWidth="1"/>
    <col min="9" max="9" width="5.125" customWidth="1"/>
    <col min="10" max="10" width="7.125" customWidth="1"/>
    <col min="11" max="11" width="3.625" customWidth="1"/>
    <col min="12" max="12" width="7" customWidth="1"/>
    <col min="13" max="13" width="8.375" customWidth="1"/>
    <col min="14" max="14" width="6" customWidth="1"/>
    <col min="15" max="15" width="6.25" customWidth="1"/>
    <col min="16" max="16" width="5.5" customWidth="1"/>
    <col min="17" max="17" width="6" customWidth="1"/>
    <col min="18" max="18" width="7.125" customWidth="1"/>
    <col min="19" max="19" width="5.875" customWidth="1"/>
    <col min="20" max="20" width="5" customWidth="1"/>
    <col min="21" max="21" width="7.125" customWidth="1"/>
    <col min="22" max="22" width="8" customWidth="1"/>
    <col min="23" max="23" width="7.25" customWidth="1"/>
    <col min="24" max="24" width="7.375" customWidth="1"/>
    <col min="25" max="26" width="6.875" customWidth="1"/>
    <col min="27" max="27" width="6.5" customWidth="1"/>
    <col min="28" max="28" width="4.625" customWidth="1"/>
  </cols>
  <sheetData>
    <row r="1" spans="1:27" s="40" customFormat="1" ht="23.1" customHeight="1" x14ac:dyDescent="0.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488" t="s">
        <v>105</v>
      </c>
      <c r="AA1" s="488"/>
    </row>
    <row r="2" spans="1:27" s="40" customFormat="1" ht="23.1" customHeight="1" x14ac:dyDescent="0.5">
      <c r="A2" s="489" t="s">
        <v>148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</row>
    <row r="3" spans="1:27" s="40" customFormat="1" ht="23.1" customHeight="1" x14ac:dyDescent="0.5">
      <c r="A3" s="489" t="s">
        <v>13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</row>
    <row r="4" spans="1:27" s="40" customFormat="1" ht="15.75" customHeight="1" x14ac:dyDescent="0.5">
      <c r="A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42"/>
      <c r="U4" s="142"/>
      <c r="V4" s="142"/>
      <c r="W4" s="185"/>
      <c r="X4" s="185"/>
      <c r="Y4" s="185"/>
      <c r="Z4" s="307" t="s">
        <v>151</v>
      </c>
      <c r="AA4" s="308"/>
    </row>
    <row r="5" spans="1:27" ht="18" x14ac:dyDescent="0.4">
      <c r="A5" s="492" t="s">
        <v>93</v>
      </c>
      <c r="B5" s="487"/>
      <c r="C5" s="487"/>
      <c r="D5" s="487"/>
      <c r="E5" s="487"/>
      <c r="F5" s="487"/>
      <c r="G5" s="443"/>
      <c r="H5" s="443"/>
      <c r="I5" s="443"/>
      <c r="J5" s="443"/>
      <c r="K5" s="492" t="s">
        <v>104</v>
      </c>
      <c r="L5" s="487"/>
      <c r="M5" s="487"/>
      <c r="N5" s="487"/>
      <c r="O5" s="487"/>
      <c r="P5" s="487"/>
      <c r="Q5" s="487"/>
      <c r="R5" s="487"/>
      <c r="S5" s="487"/>
      <c r="T5" s="446"/>
      <c r="U5" s="446"/>
      <c r="V5" s="222"/>
      <c r="W5" s="189"/>
      <c r="X5" s="212" t="s">
        <v>106</v>
      </c>
      <c r="Y5" s="189"/>
      <c r="Z5" s="189"/>
      <c r="AA5" s="211"/>
    </row>
    <row r="6" spans="1:27" ht="27.75" customHeight="1" x14ac:dyDescent="0.4">
      <c r="A6" s="491" t="s">
        <v>3</v>
      </c>
      <c r="B6" s="491" t="s">
        <v>4</v>
      </c>
      <c r="C6" s="497" t="s">
        <v>5</v>
      </c>
      <c r="D6" s="492" t="s">
        <v>6</v>
      </c>
      <c r="E6" s="487"/>
      <c r="F6" s="493"/>
      <c r="G6" s="188" t="s">
        <v>83</v>
      </c>
      <c r="H6" s="188" t="s">
        <v>86</v>
      </c>
      <c r="I6" s="188" t="s">
        <v>87</v>
      </c>
      <c r="J6" s="188" t="s">
        <v>91</v>
      </c>
      <c r="K6" s="491" t="s">
        <v>3</v>
      </c>
      <c r="L6" s="491" t="s">
        <v>7</v>
      </c>
      <c r="M6" s="491" t="s">
        <v>8</v>
      </c>
      <c r="N6" s="200"/>
      <c r="O6" s="491" t="s">
        <v>95</v>
      </c>
      <c r="P6" s="200"/>
      <c r="Q6" s="200"/>
      <c r="R6" s="207"/>
      <c r="S6" s="208"/>
      <c r="T6" s="243"/>
      <c r="U6" s="209"/>
      <c r="V6" s="494" t="s">
        <v>100</v>
      </c>
      <c r="W6" s="464" t="s">
        <v>103</v>
      </c>
      <c r="X6" s="213" t="s">
        <v>107</v>
      </c>
      <c r="Y6" s="464" t="s">
        <v>134</v>
      </c>
      <c r="Z6" s="464" t="s">
        <v>102</v>
      </c>
      <c r="AA6" s="464" t="s">
        <v>146</v>
      </c>
    </row>
    <row r="7" spans="1:27" ht="26.25" customHeight="1" x14ac:dyDescent="0.4">
      <c r="A7" s="464"/>
      <c r="B7" s="464"/>
      <c r="C7" s="481"/>
      <c r="D7" s="475" t="s">
        <v>9</v>
      </c>
      <c r="E7" s="475" t="s">
        <v>10</v>
      </c>
      <c r="F7" s="475" t="s">
        <v>11</v>
      </c>
      <c r="G7" s="203" t="s">
        <v>123</v>
      </c>
      <c r="H7" s="203" t="s">
        <v>114</v>
      </c>
      <c r="I7" s="203" t="s">
        <v>88</v>
      </c>
      <c r="J7" s="203" t="s">
        <v>88</v>
      </c>
      <c r="K7" s="464"/>
      <c r="L7" s="464"/>
      <c r="M7" s="464"/>
      <c r="N7" s="201" t="s">
        <v>83</v>
      </c>
      <c r="O7" s="464"/>
      <c r="P7" s="201" t="s">
        <v>110</v>
      </c>
      <c r="Q7" s="201" t="s">
        <v>87</v>
      </c>
      <c r="R7" s="205" t="s">
        <v>91</v>
      </c>
      <c r="S7" s="466" t="s">
        <v>97</v>
      </c>
      <c r="T7" s="467"/>
      <c r="U7" s="468"/>
      <c r="V7" s="495"/>
      <c r="W7" s="464"/>
      <c r="X7" s="213" t="s">
        <v>96</v>
      </c>
      <c r="Y7" s="464"/>
      <c r="Z7" s="464"/>
      <c r="AA7" s="464"/>
    </row>
    <row r="8" spans="1:27" ht="14.25" customHeight="1" x14ac:dyDescent="0.2">
      <c r="A8" s="464"/>
      <c r="B8" s="464"/>
      <c r="C8" s="481"/>
      <c r="D8" s="476"/>
      <c r="E8" s="476"/>
      <c r="F8" s="476"/>
      <c r="G8" s="203" t="s">
        <v>124</v>
      </c>
      <c r="H8" s="203" t="s">
        <v>115</v>
      </c>
      <c r="I8" s="203" t="s">
        <v>125</v>
      </c>
      <c r="J8" s="203" t="s">
        <v>117</v>
      </c>
      <c r="K8" s="464"/>
      <c r="L8" s="464"/>
      <c r="M8" s="464"/>
      <c r="N8" s="201" t="s">
        <v>84</v>
      </c>
      <c r="O8" s="464"/>
      <c r="P8" s="201" t="s">
        <v>111</v>
      </c>
      <c r="Q8" s="201" t="s">
        <v>88</v>
      </c>
      <c r="R8" s="205" t="s">
        <v>122</v>
      </c>
      <c r="S8" s="469" t="s">
        <v>98</v>
      </c>
      <c r="T8" s="496" t="s">
        <v>144</v>
      </c>
      <c r="U8" s="471" t="s">
        <v>99</v>
      </c>
      <c r="V8" s="464"/>
      <c r="W8" s="464"/>
      <c r="X8" s="213" t="s">
        <v>108</v>
      </c>
      <c r="Y8" s="464"/>
      <c r="Z8" s="464"/>
      <c r="AA8" s="464"/>
    </row>
    <row r="9" spans="1:27" ht="14.25" customHeight="1" x14ac:dyDescent="0.2">
      <c r="A9" s="464"/>
      <c r="B9" s="464"/>
      <c r="C9" s="481"/>
      <c r="D9" s="476"/>
      <c r="E9" s="476"/>
      <c r="F9" s="476"/>
      <c r="G9" s="203" t="s">
        <v>85</v>
      </c>
      <c r="H9" s="203"/>
      <c r="I9" s="203" t="s">
        <v>115</v>
      </c>
      <c r="J9" s="203" t="s">
        <v>90</v>
      </c>
      <c r="K9" s="464"/>
      <c r="L9" s="464"/>
      <c r="M9" s="464"/>
      <c r="N9" s="201" t="s">
        <v>85</v>
      </c>
      <c r="O9" s="464"/>
      <c r="P9" s="201" t="s">
        <v>112</v>
      </c>
      <c r="Q9" s="201" t="s">
        <v>119</v>
      </c>
      <c r="R9" s="205" t="s">
        <v>120</v>
      </c>
      <c r="S9" s="469"/>
      <c r="T9" s="469"/>
      <c r="U9" s="471"/>
      <c r="V9" s="464"/>
      <c r="W9" s="464"/>
      <c r="X9" s="213" t="s">
        <v>109</v>
      </c>
      <c r="Y9" s="464"/>
      <c r="Z9" s="464"/>
      <c r="AA9" s="464"/>
    </row>
    <row r="10" spans="1:27" ht="51.75" customHeight="1" x14ac:dyDescent="0.2">
      <c r="A10" s="465"/>
      <c r="B10" s="465"/>
      <c r="C10" s="482"/>
      <c r="D10" s="477"/>
      <c r="E10" s="477"/>
      <c r="F10" s="477"/>
      <c r="G10" s="204"/>
      <c r="H10" s="204"/>
      <c r="I10" s="204" t="s">
        <v>90</v>
      </c>
      <c r="J10" s="204"/>
      <c r="K10" s="465"/>
      <c r="L10" s="465"/>
      <c r="M10" s="465"/>
      <c r="N10" s="202"/>
      <c r="O10" s="465"/>
      <c r="P10" s="202"/>
      <c r="Q10" s="202" t="s">
        <v>121</v>
      </c>
      <c r="R10" s="206" t="s">
        <v>90</v>
      </c>
      <c r="S10" s="470"/>
      <c r="T10" s="470"/>
      <c r="U10" s="472"/>
      <c r="V10" s="465"/>
      <c r="W10" s="465"/>
      <c r="X10" s="214" t="s">
        <v>85</v>
      </c>
      <c r="Y10" s="465"/>
      <c r="Z10" s="465"/>
      <c r="AA10" s="465"/>
    </row>
    <row r="11" spans="1:27" s="1" customFormat="1" ht="23.1" customHeight="1" x14ac:dyDescent="0.5">
      <c r="A11" s="6">
        <v>1</v>
      </c>
      <c r="B11" s="8" t="s">
        <v>27</v>
      </c>
      <c r="C11" s="6">
        <v>1442</v>
      </c>
      <c r="D11" s="6">
        <v>0</v>
      </c>
      <c r="E11" s="6">
        <v>1</v>
      </c>
      <c r="F11" s="6">
        <v>0</v>
      </c>
      <c r="G11" s="6">
        <v>1</v>
      </c>
      <c r="H11" s="6">
        <v>100</v>
      </c>
      <c r="I11" s="6">
        <v>380</v>
      </c>
      <c r="J11" s="236">
        <f>H11*I11</f>
        <v>38000</v>
      </c>
      <c r="K11" s="6">
        <v>1</v>
      </c>
      <c r="L11" s="6">
        <v>100</v>
      </c>
      <c r="M11" s="6" t="s">
        <v>15</v>
      </c>
      <c r="N11" s="6"/>
      <c r="O11" s="6">
        <v>160</v>
      </c>
      <c r="P11" s="6"/>
      <c r="Q11" s="6">
        <v>6850</v>
      </c>
      <c r="R11" s="262">
        <f>O11*Q11</f>
        <v>1096000</v>
      </c>
      <c r="S11" s="10">
        <v>27</v>
      </c>
      <c r="T11" s="185">
        <v>44</v>
      </c>
      <c r="U11" s="367">
        <f>R11*T11/100</f>
        <v>482240</v>
      </c>
      <c r="V11" s="368">
        <f>R11-U11</f>
        <v>613760</v>
      </c>
      <c r="W11" s="368">
        <f>J11+V11</f>
        <v>651760</v>
      </c>
      <c r="X11" s="366"/>
      <c r="Y11" s="144" t="s">
        <v>133</v>
      </c>
      <c r="Z11" s="144">
        <v>0</v>
      </c>
      <c r="AA11" s="366"/>
    </row>
    <row r="12" spans="1:27" s="1" customFormat="1" ht="17.25" customHeight="1" x14ac:dyDescent="0.5">
      <c r="A12" s="19"/>
      <c r="B12" s="32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372"/>
      <c r="U12" s="59"/>
      <c r="V12" s="60"/>
      <c r="W12" s="60"/>
      <c r="X12" s="60"/>
      <c r="Y12" s="60"/>
      <c r="Z12" s="60"/>
      <c r="AA12" s="60"/>
    </row>
    <row r="13" spans="1:27" s="1" customFormat="1" ht="15" customHeight="1" x14ac:dyDescent="0.5">
      <c r="A13" s="6"/>
      <c r="B13" s="8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373"/>
      <c r="U13" s="73"/>
      <c r="V13" s="73"/>
      <c r="W13" s="219"/>
      <c r="X13" s="219"/>
      <c r="Y13" s="219"/>
      <c r="Z13" s="219"/>
      <c r="AA13" s="219"/>
    </row>
    <row r="14" spans="1:27" s="1" customFormat="1" ht="23.1" customHeight="1" x14ac:dyDescent="0.5">
      <c r="A14" s="6">
        <v>2</v>
      </c>
      <c r="B14" s="8" t="s">
        <v>12</v>
      </c>
      <c r="C14" s="6">
        <v>2633</v>
      </c>
      <c r="D14" s="6">
        <v>0</v>
      </c>
      <c r="E14" s="6">
        <v>0</v>
      </c>
      <c r="F14" s="6">
        <v>99</v>
      </c>
      <c r="G14" s="6">
        <v>1</v>
      </c>
      <c r="H14" s="6">
        <v>99</v>
      </c>
      <c r="I14" s="6">
        <v>380</v>
      </c>
      <c r="J14" s="236">
        <f>H14*I14</f>
        <v>37620</v>
      </c>
      <c r="K14" s="6">
        <v>1</v>
      </c>
      <c r="L14" s="6"/>
      <c r="M14" s="6"/>
      <c r="N14" s="6"/>
      <c r="O14" s="6"/>
      <c r="P14" s="6"/>
      <c r="Q14" s="6"/>
      <c r="R14" s="6"/>
      <c r="S14" s="6"/>
      <c r="T14" s="373"/>
      <c r="U14" s="374">
        <f>R14*T14/100</f>
        <v>0</v>
      </c>
      <c r="V14" s="357">
        <f>R14-U14</f>
        <v>0</v>
      </c>
      <c r="W14" s="357">
        <f>J14+V14</f>
        <v>37620</v>
      </c>
      <c r="X14" s="353"/>
      <c r="Y14" s="43" t="s">
        <v>133</v>
      </c>
      <c r="Z14" s="43">
        <v>0</v>
      </c>
      <c r="AA14" s="111"/>
    </row>
    <row r="15" spans="1:27" s="1" customFormat="1" ht="23.1" customHeight="1" x14ac:dyDescent="0.5">
      <c r="A15" s="6">
        <v>3</v>
      </c>
      <c r="B15" s="8" t="s">
        <v>12</v>
      </c>
      <c r="C15" s="6">
        <v>2634</v>
      </c>
      <c r="D15" s="6">
        <v>0</v>
      </c>
      <c r="E15" s="6">
        <v>0</v>
      </c>
      <c r="F15" s="38">
        <v>97.6</v>
      </c>
      <c r="G15" s="6"/>
      <c r="H15" s="38">
        <v>97.6</v>
      </c>
      <c r="I15" s="6">
        <v>380</v>
      </c>
      <c r="J15" s="236">
        <f>H15*I15</f>
        <v>37088</v>
      </c>
      <c r="K15" s="6">
        <v>1</v>
      </c>
      <c r="L15" s="6">
        <v>100</v>
      </c>
      <c r="M15" s="6" t="s">
        <v>15</v>
      </c>
      <c r="N15" s="6"/>
      <c r="O15" s="6">
        <v>240</v>
      </c>
      <c r="P15" s="6"/>
      <c r="Q15" s="6">
        <v>6850</v>
      </c>
      <c r="R15" s="262">
        <f>O15*Q15</f>
        <v>1644000</v>
      </c>
      <c r="S15" s="6">
        <v>30</v>
      </c>
      <c r="T15" s="185">
        <v>50</v>
      </c>
      <c r="U15" s="374">
        <f>R15*T15/100</f>
        <v>822000</v>
      </c>
      <c r="V15" s="357">
        <f>R15-U15</f>
        <v>822000</v>
      </c>
      <c r="W15" s="357">
        <f>J15+V15</f>
        <v>859088</v>
      </c>
      <c r="X15" s="261"/>
      <c r="Y15" s="261"/>
      <c r="Z15" s="261"/>
      <c r="AA15" s="261"/>
    </row>
    <row r="16" spans="1:27" s="1" customFormat="1" ht="23.1" customHeight="1" x14ac:dyDescent="0.5">
      <c r="A16" s="6">
        <v>4</v>
      </c>
      <c r="B16" s="8" t="s">
        <v>12</v>
      </c>
      <c r="C16" s="6">
        <v>2635</v>
      </c>
      <c r="D16" s="6">
        <v>0</v>
      </c>
      <c r="E16" s="6">
        <v>0</v>
      </c>
      <c r="F16" s="38">
        <v>98.6</v>
      </c>
      <c r="G16" s="6"/>
      <c r="H16" s="38">
        <v>98.6</v>
      </c>
      <c r="I16" s="6">
        <v>380</v>
      </c>
      <c r="J16" s="236">
        <f>H16*I16</f>
        <v>37468</v>
      </c>
      <c r="K16" s="6">
        <v>1</v>
      </c>
      <c r="L16" s="6">
        <v>100</v>
      </c>
      <c r="M16" s="6" t="s">
        <v>15</v>
      </c>
      <c r="N16" s="6"/>
      <c r="O16" s="6">
        <v>384</v>
      </c>
      <c r="P16" s="6"/>
      <c r="Q16" s="6">
        <v>6850</v>
      </c>
      <c r="R16" s="262">
        <f>O16*Q16</f>
        <v>2630400</v>
      </c>
      <c r="S16" s="6">
        <v>25</v>
      </c>
      <c r="T16" s="185">
        <v>40</v>
      </c>
      <c r="U16" s="374">
        <f>R16*T16/100</f>
        <v>1052160</v>
      </c>
      <c r="V16" s="357">
        <f>R16-U16</f>
        <v>1578240</v>
      </c>
      <c r="W16" s="357">
        <f>J16+V16</f>
        <v>1615708</v>
      </c>
      <c r="X16" s="261"/>
      <c r="Y16" s="261"/>
      <c r="Z16" s="261"/>
      <c r="AA16" s="261"/>
    </row>
    <row r="17" spans="1:27" s="40" customFormat="1" ht="15.75" customHeight="1" x14ac:dyDescent="0.5">
      <c r="A17" s="19"/>
      <c r="B17" s="32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48"/>
      <c r="U17" s="370"/>
      <c r="V17" s="370"/>
      <c r="W17" s="371"/>
      <c r="X17" s="371"/>
      <c r="Y17" s="371"/>
      <c r="Z17" s="371"/>
      <c r="AA17" s="371"/>
    </row>
    <row r="18" spans="1:27" s="1" customFormat="1" ht="14.25" customHeight="1" x14ac:dyDescent="0.5">
      <c r="A18" s="10"/>
      <c r="B18" s="3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85"/>
      <c r="U18" s="369"/>
      <c r="V18" s="261"/>
      <c r="W18" s="366"/>
      <c r="X18" s="366"/>
      <c r="Y18" s="366"/>
      <c r="Z18" s="366"/>
      <c r="AA18" s="366"/>
    </row>
    <row r="19" spans="1:27" s="1" customFormat="1" ht="23.1" customHeight="1" x14ac:dyDescent="0.5">
      <c r="A19" s="6">
        <v>5</v>
      </c>
      <c r="B19" s="8" t="s">
        <v>12</v>
      </c>
      <c r="C19" s="6">
        <v>4025</v>
      </c>
      <c r="D19" s="6">
        <v>0</v>
      </c>
      <c r="E19" s="6">
        <v>3</v>
      </c>
      <c r="F19" s="6">
        <v>52</v>
      </c>
      <c r="G19" s="6"/>
      <c r="H19" s="6">
        <v>352</v>
      </c>
      <c r="I19" s="6">
        <v>380</v>
      </c>
      <c r="J19" s="236">
        <f>H19*I19</f>
        <v>133760</v>
      </c>
      <c r="K19" s="6">
        <v>1</v>
      </c>
      <c r="L19" s="6">
        <v>100</v>
      </c>
      <c r="M19" s="6" t="s">
        <v>15</v>
      </c>
      <c r="N19" s="6"/>
      <c r="O19" s="6">
        <v>240</v>
      </c>
      <c r="P19" s="6"/>
      <c r="Q19" s="6">
        <v>6850</v>
      </c>
      <c r="R19" s="262">
        <f t="shared" ref="R19:R21" si="0">O19*Q19</f>
        <v>1644000</v>
      </c>
      <c r="S19" s="6">
        <v>29</v>
      </c>
      <c r="T19" s="185">
        <v>48</v>
      </c>
      <c r="U19" s="374">
        <f t="shared" ref="U19:U21" si="1">R19*T19/100</f>
        <v>789120</v>
      </c>
      <c r="V19" s="357">
        <f>R19-U19</f>
        <v>854880</v>
      </c>
      <c r="W19" s="357">
        <f>J19+V19</f>
        <v>988640</v>
      </c>
      <c r="X19" s="261"/>
      <c r="Y19" s="43" t="s">
        <v>133</v>
      </c>
      <c r="Z19" s="43">
        <v>0</v>
      </c>
      <c r="AA19" s="261"/>
    </row>
    <row r="20" spans="1:27" s="1" customFormat="1" ht="23.1" customHeight="1" x14ac:dyDescent="0.5">
      <c r="A20" s="6"/>
      <c r="B20" s="8"/>
      <c r="D20" s="6"/>
      <c r="E20" s="6"/>
      <c r="F20" s="6"/>
      <c r="G20" s="6"/>
      <c r="H20" s="6"/>
      <c r="I20" s="6"/>
      <c r="J20" s="6"/>
      <c r="K20" s="6">
        <v>2</v>
      </c>
      <c r="L20" s="6">
        <v>100</v>
      </c>
      <c r="M20" s="6" t="s">
        <v>15</v>
      </c>
      <c r="N20" s="6"/>
      <c r="O20" s="6">
        <v>192</v>
      </c>
      <c r="P20" s="6"/>
      <c r="Q20" s="6">
        <v>6850</v>
      </c>
      <c r="R20" s="262">
        <f t="shared" si="0"/>
        <v>1315200</v>
      </c>
      <c r="S20" s="6">
        <v>16</v>
      </c>
      <c r="T20" s="185">
        <v>22</v>
      </c>
      <c r="U20" s="374">
        <f t="shared" si="1"/>
        <v>289344</v>
      </c>
      <c r="V20" s="357">
        <f>R20-U20</f>
        <v>1025856</v>
      </c>
      <c r="W20" s="357">
        <f>J20+V20</f>
        <v>1025856</v>
      </c>
      <c r="X20" s="261"/>
      <c r="Y20" s="261"/>
      <c r="Z20" s="261"/>
      <c r="AA20" s="261"/>
    </row>
    <row r="21" spans="1:27" s="1" customFormat="1" ht="23.1" customHeight="1" x14ac:dyDescent="0.5">
      <c r="A21" s="6"/>
      <c r="B21" s="8"/>
      <c r="C21" s="6"/>
      <c r="D21" s="6"/>
      <c r="E21" s="6"/>
      <c r="F21" s="6"/>
      <c r="G21" s="6"/>
      <c r="H21" s="6"/>
      <c r="I21" s="6"/>
      <c r="J21" s="6"/>
      <c r="K21" s="6">
        <v>3</v>
      </c>
      <c r="L21" s="6">
        <v>100</v>
      </c>
      <c r="M21" s="6" t="s">
        <v>14</v>
      </c>
      <c r="N21" s="6"/>
      <c r="O21" s="6">
        <v>96</v>
      </c>
      <c r="P21" s="6"/>
      <c r="Q21" s="6">
        <v>6850</v>
      </c>
      <c r="R21" s="262">
        <f t="shared" si="0"/>
        <v>657600</v>
      </c>
      <c r="S21" s="6">
        <v>15</v>
      </c>
      <c r="T21" s="185">
        <v>65</v>
      </c>
      <c r="U21" s="374">
        <f t="shared" si="1"/>
        <v>427440</v>
      </c>
      <c r="V21" s="357">
        <f>R21-U21</f>
        <v>230160</v>
      </c>
      <c r="W21" s="357">
        <f>J21+V21</f>
        <v>230160</v>
      </c>
      <c r="X21" s="261"/>
      <c r="Y21" s="261"/>
      <c r="Z21" s="261"/>
      <c r="AA21" s="261"/>
    </row>
    <row r="22" spans="1:27" s="40" customFormat="1" ht="14.25" customHeight="1" x14ac:dyDescent="0.5">
      <c r="A22" s="19"/>
      <c r="B22" s="32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48"/>
      <c r="U22" s="370"/>
      <c r="V22" s="371"/>
      <c r="W22" s="371"/>
      <c r="X22" s="371"/>
      <c r="Y22" s="371"/>
      <c r="Z22" s="371"/>
      <c r="AA22" s="371"/>
    </row>
    <row r="23" spans="1:27" s="40" customFormat="1" ht="14.25" customHeight="1" x14ac:dyDescent="0.5">
      <c r="A23" s="15"/>
      <c r="B23" s="228" t="s">
        <v>126</v>
      </c>
      <c r="C23" s="228"/>
      <c r="D23" s="227"/>
      <c r="E23" s="227"/>
      <c r="F23" s="227"/>
      <c r="G23" s="227"/>
      <c r="H23" s="227"/>
      <c r="I23" s="227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39"/>
      <c r="U23" s="139"/>
      <c r="V23" s="139"/>
      <c r="W23" s="139"/>
      <c r="X23" s="139"/>
      <c r="Y23" s="139"/>
      <c r="Z23" s="139"/>
      <c r="AA23" s="139"/>
    </row>
    <row r="24" spans="1:27" s="40" customFormat="1" ht="14.25" customHeight="1" x14ac:dyDescent="0.5">
      <c r="A24" s="15"/>
      <c r="B24" s="227"/>
      <c r="C24" s="227"/>
      <c r="D24" s="229" t="s">
        <v>127</v>
      </c>
      <c r="E24" s="227"/>
      <c r="F24" s="227"/>
      <c r="G24" s="227"/>
      <c r="H24" s="227"/>
      <c r="I24" s="227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39"/>
      <c r="U24" s="139"/>
      <c r="V24" s="139"/>
      <c r="W24" s="139"/>
      <c r="X24" s="139"/>
      <c r="Y24" s="139"/>
      <c r="Z24" s="139"/>
      <c r="AA24" s="139"/>
    </row>
    <row r="25" spans="1:27" s="40" customFormat="1" ht="14.25" customHeight="1" x14ac:dyDescent="0.5">
      <c r="A25" s="15"/>
      <c r="B25" s="227"/>
      <c r="C25" s="227"/>
      <c r="D25" s="229" t="s">
        <v>128</v>
      </c>
      <c r="E25" s="227"/>
      <c r="F25" s="227"/>
      <c r="G25" s="227"/>
      <c r="H25" s="227"/>
      <c r="I25" s="227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39"/>
      <c r="U25" s="139"/>
      <c r="V25" s="139"/>
      <c r="W25" s="139"/>
      <c r="X25" s="139"/>
      <c r="Y25" s="139"/>
      <c r="Z25" s="139"/>
      <c r="AA25" s="139"/>
    </row>
    <row r="26" spans="1:27" s="40" customFormat="1" ht="14.25" customHeight="1" x14ac:dyDescent="0.5">
      <c r="A26" s="15"/>
      <c r="B26" s="227"/>
      <c r="C26" s="227"/>
      <c r="D26" s="229" t="s">
        <v>129</v>
      </c>
      <c r="E26" s="227"/>
      <c r="F26" s="227"/>
      <c r="G26" s="227"/>
      <c r="H26" s="227"/>
      <c r="I26" s="227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39"/>
      <c r="U26" s="139"/>
      <c r="V26" s="139"/>
      <c r="W26" s="139"/>
      <c r="X26" s="139"/>
      <c r="Y26" s="139"/>
      <c r="Z26" s="139"/>
      <c r="AA26" s="139"/>
    </row>
    <row r="27" spans="1:27" s="40" customFormat="1" ht="14.25" customHeight="1" x14ac:dyDescent="0.5">
      <c r="A27" s="15"/>
      <c r="B27" s="444"/>
      <c r="C27" s="444"/>
      <c r="D27" s="445" t="s">
        <v>130</v>
      </c>
      <c r="E27" s="444"/>
      <c r="F27" s="444"/>
      <c r="G27" s="444"/>
      <c r="H27" s="444"/>
      <c r="I27" s="444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39"/>
      <c r="U27" s="139"/>
      <c r="V27" s="139"/>
      <c r="W27" s="139"/>
      <c r="X27" s="139"/>
      <c r="Y27" s="139"/>
      <c r="Z27" s="139"/>
      <c r="AA27" s="139"/>
    </row>
    <row r="28" spans="1:27" s="40" customFormat="1" ht="14.25" customHeight="1" x14ac:dyDescent="0.5">
      <c r="A28" s="15"/>
      <c r="B28" s="444"/>
      <c r="C28" s="444"/>
      <c r="D28" s="445" t="s">
        <v>131</v>
      </c>
      <c r="E28" s="444"/>
      <c r="F28" s="444"/>
      <c r="G28" s="444"/>
      <c r="H28" s="444"/>
      <c r="I28" s="444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39"/>
      <c r="U28" s="139"/>
      <c r="V28" s="139"/>
      <c r="W28" s="139"/>
      <c r="X28" s="139"/>
      <c r="Y28" s="139"/>
      <c r="Z28" s="139"/>
      <c r="AA28" s="139"/>
    </row>
    <row r="29" spans="1:27" s="40" customFormat="1" ht="14.25" customHeight="1" x14ac:dyDescent="0.5">
      <c r="A29" s="15"/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39"/>
      <c r="U29" s="139"/>
      <c r="V29" s="139"/>
      <c r="W29" s="139"/>
      <c r="X29" s="139"/>
      <c r="Y29" s="139"/>
      <c r="Z29" s="139"/>
      <c r="AA29" s="139"/>
    </row>
    <row r="30" spans="1:27" ht="18" x14ac:dyDescent="0.4">
      <c r="A30" s="492" t="s">
        <v>93</v>
      </c>
      <c r="B30" s="487"/>
      <c r="C30" s="487"/>
      <c r="D30" s="487"/>
      <c r="E30" s="487"/>
      <c r="F30" s="487"/>
      <c r="G30" s="443"/>
      <c r="H30" s="443"/>
      <c r="I30" s="443"/>
      <c r="J30" s="443"/>
      <c r="K30" s="492" t="s">
        <v>104</v>
      </c>
      <c r="L30" s="487"/>
      <c r="M30" s="487"/>
      <c r="N30" s="487"/>
      <c r="O30" s="487"/>
      <c r="P30" s="487"/>
      <c r="Q30" s="487"/>
      <c r="R30" s="487"/>
      <c r="S30" s="487"/>
      <c r="T30" s="446"/>
      <c r="U30" s="446"/>
      <c r="V30" s="222"/>
      <c r="W30" s="189"/>
      <c r="X30" s="212" t="s">
        <v>106</v>
      </c>
      <c r="Y30" s="189"/>
      <c r="Z30" s="189"/>
      <c r="AA30" s="211"/>
    </row>
    <row r="31" spans="1:27" ht="27.75" customHeight="1" x14ac:dyDescent="0.4">
      <c r="A31" s="491" t="s">
        <v>3</v>
      </c>
      <c r="B31" s="491" t="s">
        <v>4</v>
      </c>
      <c r="C31" s="497" t="s">
        <v>5</v>
      </c>
      <c r="D31" s="492" t="s">
        <v>6</v>
      </c>
      <c r="E31" s="487"/>
      <c r="F31" s="493"/>
      <c r="G31" s="188" t="s">
        <v>83</v>
      </c>
      <c r="H31" s="188" t="s">
        <v>86</v>
      </c>
      <c r="I31" s="188" t="s">
        <v>87</v>
      </c>
      <c r="J31" s="188" t="s">
        <v>91</v>
      </c>
      <c r="K31" s="491" t="s">
        <v>3</v>
      </c>
      <c r="L31" s="491" t="s">
        <v>7</v>
      </c>
      <c r="M31" s="491" t="s">
        <v>8</v>
      </c>
      <c r="N31" s="272"/>
      <c r="O31" s="491" t="s">
        <v>95</v>
      </c>
      <c r="P31" s="272"/>
      <c r="Q31" s="272"/>
      <c r="R31" s="273"/>
      <c r="S31" s="208"/>
      <c r="T31" s="243"/>
      <c r="U31" s="209"/>
      <c r="V31" s="494" t="s">
        <v>100</v>
      </c>
      <c r="W31" s="464" t="s">
        <v>103</v>
      </c>
      <c r="X31" s="213" t="s">
        <v>107</v>
      </c>
      <c r="Y31" s="464" t="s">
        <v>134</v>
      </c>
      <c r="Z31" s="464" t="s">
        <v>102</v>
      </c>
      <c r="AA31" s="464" t="s">
        <v>146</v>
      </c>
    </row>
    <row r="32" spans="1:27" ht="26.25" customHeight="1" x14ac:dyDescent="0.4">
      <c r="A32" s="464"/>
      <c r="B32" s="464"/>
      <c r="C32" s="481"/>
      <c r="D32" s="475" t="s">
        <v>9</v>
      </c>
      <c r="E32" s="475" t="s">
        <v>10</v>
      </c>
      <c r="F32" s="475" t="s">
        <v>11</v>
      </c>
      <c r="G32" s="270" t="s">
        <v>123</v>
      </c>
      <c r="H32" s="270" t="s">
        <v>114</v>
      </c>
      <c r="I32" s="270" t="s">
        <v>88</v>
      </c>
      <c r="J32" s="270" t="s">
        <v>88</v>
      </c>
      <c r="K32" s="464"/>
      <c r="L32" s="464"/>
      <c r="M32" s="464"/>
      <c r="N32" s="266" t="s">
        <v>83</v>
      </c>
      <c r="O32" s="464"/>
      <c r="P32" s="266" t="s">
        <v>110</v>
      </c>
      <c r="Q32" s="266" t="s">
        <v>87</v>
      </c>
      <c r="R32" s="268" t="s">
        <v>91</v>
      </c>
      <c r="S32" s="466" t="s">
        <v>97</v>
      </c>
      <c r="T32" s="467"/>
      <c r="U32" s="468"/>
      <c r="V32" s="495"/>
      <c r="W32" s="464"/>
      <c r="X32" s="213" t="s">
        <v>96</v>
      </c>
      <c r="Y32" s="464"/>
      <c r="Z32" s="464"/>
      <c r="AA32" s="464"/>
    </row>
    <row r="33" spans="1:27" ht="14.25" customHeight="1" x14ac:dyDescent="0.2">
      <c r="A33" s="464"/>
      <c r="B33" s="464"/>
      <c r="C33" s="481"/>
      <c r="D33" s="476"/>
      <c r="E33" s="476"/>
      <c r="F33" s="476"/>
      <c r="G33" s="270" t="s">
        <v>124</v>
      </c>
      <c r="H33" s="270" t="s">
        <v>115</v>
      </c>
      <c r="I33" s="270" t="s">
        <v>125</v>
      </c>
      <c r="J33" s="270" t="s">
        <v>117</v>
      </c>
      <c r="K33" s="464"/>
      <c r="L33" s="464"/>
      <c r="M33" s="464"/>
      <c r="N33" s="266" t="s">
        <v>84</v>
      </c>
      <c r="O33" s="464"/>
      <c r="P33" s="266" t="s">
        <v>111</v>
      </c>
      <c r="Q33" s="266" t="s">
        <v>88</v>
      </c>
      <c r="R33" s="268" t="s">
        <v>122</v>
      </c>
      <c r="S33" s="469" t="s">
        <v>98</v>
      </c>
      <c r="T33" s="496" t="s">
        <v>144</v>
      </c>
      <c r="U33" s="471" t="s">
        <v>99</v>
      </c>
      <c r="V33" s="464"/>
      <c r="W33" s="464"/>
      <c r="X33" s="213" t="s">
        <v>108</v>
      </c>
      <c r="Y33" s="464"/>
      <c r="Z33" s="464"/>
      <c r="AA33" s="464"/>
    </row>
    <row r="34" spans="1:27" ht="14.25" customHeight="1" x14ac:dyDescent="0.2">
      <c r="A34" s="464"/>
      <c r="B34" s="464"/>
      <c r="C34" s="481"/>
      <c r="D34" s="476"/>
      <c r="E34" s="476"/>
      <c r="F34" s="476"/>
      <c r="G34" s="270" t="s">
        <v>85</v>
      </c>
      <c r="H34" s="270"/>
      <c r="I34" s="270" t="s">
        <v>115</v>
      </c>
      <c r="J34" s="270" t="s">
        <v>90</v>
      </c>
      <c r="K34" s="464"/>
      <c r="L34" s="464"/>
      <c r="M34" s="464"/>
      <c r="N34" s="266" t="s">
        <v>85</v>
      </c>
      <c r="O34" s="464"/>
      <c r="P34" s="266" t="s">
        <v>112</v>
      </c>
      <c r="Q34" s="266" t="s">
        <v>119</v>
      </c>
      <c r="R34" s="268" t="s">
        <v>120</v>
      </c>
      <c r="S34" s="469"/>
      <c r="T34" s="469"/>
      <c r="U34" s="471"/>
      <c r="V34" s="464"/>
      <c r="W34" s="464"/>
      <c r="X34" s="213" t="s">
        <v>109</v>
      </c>
      <c r="Y34" s="464"/>
      <c r="Z34" s="464"/>
      <c r="AA34" s="464"/>
    </row>
    <row r="35" spans="1:27" ht="51.75" customHeight="1" x14ac:dyDescent="0.2">
      <c r="A35" s="465"/>
      <c r="B35" s="465"/>
      <c r="C35" s="482"/>
      <c r="D35" s="477"/>
      <c r="E35" s="477"/>
      <c r="F35" s="477"/>
      <c r="G35" s="271"/>
      <c r="H35" s="271"/>
      <c r="I35" s="271" t="s">
        <v>90</v>
      </c>
      <c r="J35" s="271"/>
      <c r="K35" s="465"/>
      <c r="L35" s="465"/>
      <c r="M35" s="465"/>
      <c r="N35" s="267"/>
      <c r="O35" s="465"/>
      <c r="P35" s="267"/>
      <c r="Q35" s="267" t="s">
        <v>121</v>
      </c>
      <c r="R35" s="269" t="s">
        <v>90</v>
      </c>
      <c r="S35" s="470"/>
      <c r="T35" s="470"/>
      <c r="U35" s="472"/>
      <c r="V35" s="465"/>
      <c r="W35" s="465"/>
      <c r="X35" s="214" t="s">
        <v>85</v>
      </c>
      <c r="Y35" s="465"/>
      <c r="Z35" s="465"/>
      <c r="AA35" s="465"/>
    </row>
    <row r="36" spans="1:27" s="1" customFormat="1" ht="23.1" customHeight="1" x14ac:dyDescent="0.5">
      <c r="A36" s="10">
        <v>6</v>
      </c>
      <c r="B36" s="30" t="s">
        <v>12</v>
      </c>
      <c r="C36" s="10">
        <v>6610</v>
      </c>
      <c r="D36" s="10">
        <v>0</v>
      </c>
      <c r="E36" s="10">
        <v>0</v>
      </c>
      <c r="F36" s="10">
        <v>24</v>
      </c>
      <c r="G36" s="10"/>
      <c r="H36" s="10">
        <v>24</v>
      </c>
      <c r="I36" s="10">
        <v>170</v>
      </c>
      <c r="J36" s="236">
        <f>H36*I36</f>
        <v>4080</v>
      </c>
      <c r="K36" s="10">
        <v>1</v>
      </c>
      <c r="L36" s="136">
        <v>100</v>
      </c>
      <c r="M36" s="10" t="s">
        <v>15</v>
      </c>
      <c r="N36" s="10"/>
      <c r="O36" s="10">
        <v>80</v>
      </c>
      <c r="P36" s="10"/>
      <c r="Q36" s="10">
        <v>6850</v>
      </c>
      <c r="R36" s="262">
        <f t="shared" ref="R36" si="2">O36*Q36</f>
        <v>548000</v>
      </c>
      <c r="S36" s="140">
        <v>10</v>
      </c>
      <c r="T36" s="185">
        <v>10</v>
      </c>
      <c r="U36" s="374">
        <f t="shared" ref="U36" si="3">R36*T36/100</f>
        <v>54800</v>
      </c>
      <c r="V36" s="357">
        <f>R36-U36</f>
        <v>493200</v>
      </c>
      <c r="W36" s="357">
        <f>J36+V36</f>
        <v>497280</v>
      </c>
      <c r="X36" s="261"/>
      <c r="Y36" s="261" t="s">
        <v>133</v>
      </c>
      <c r="Z36" s="43">
        <v>0</v>
      </c>
      <c r="AA36" s="261"/>
    </row>
    <row r="37" spans="1:27" s="40" customFormat="1" ht="13.5" customHeight="1" x14ac:dyDescent="0.5">
      <c r="A37" s="19"/>
      <c r="B37" s="32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48"/>
      <c r="U37" s="370"/>
      <c r="V37" s="371"/>
      <c r="W37" s="371"/>
      <c r="X37" s="371"/>
      <c r="Y37" s="371"/>
      <c r="Z37" s="47"/>
      <c r="AA37" s="371"/>
    </row>
    <row r="38" spans="1:27" s="1" customFormat="1" ht="23.1" customHeight="1" x14ac:dyDescent="0.5">
      <c r="A38" s="6">
        <v>7</v>
      </c>
      <c r="B38" s="8" t="s">
        <v>12</v>
      </c>
      <c r="C38" s="6">
        <v>6609</v>
      </c>
      <c r="D38" s="6">
        <v>0</v>
      </c>
      <c r="E38" s="6">
        <v>0</v>
      </c>
      <c r="F38" s="6">
        <v>24</v>
      </c>
      <c r="G38" s="6"/>
      <c r="H38" s="6">
        <v>24</v>
      </c>
      <c r="I38" s="6">
        <v>130</v>
      </c>
      <c r="J38" s="236">
        <f>H38*I38</f>
        <v>3120</v>
      </c>
      <c r="K38" s="6">
        <v>1</v>
      </c>
      <c r="L38" s="6">
        <v>100</v>
      </c>
      <c r="M38" s="6" t="s">
        <v>22</v>
      </c>
      <c r="N38" s="6"/>
      <c r="O38" s="6">
        <v>160</v>
      </c>
      <c r="P38" s="6"/>
      <c r="Q38" s="10">
        <v>6850</v>
      </c>
      <c r="R38" s="262">
        <f t="shared" ref="R38" si="4">O38*Q38</f>
        <v>1096000</v>
      </c>
      <c r="S38" s="134">
        <v>10</v>
      </c>
      <c r="T38" s="185">
        <v>10</v>
      </c>
      <c r="U38" s="374">
        <f t="shared" ref="U38" si="5">R38*T38/100</f>
        <v>109600</v>
      </c>
      <c r="V38" s="357">
        <f>R38-U38</f>
        <v>986400</v>
      </c>
      <c r="W38" s="357">
        <f>J38+V38</f>
        <v>989520</v>
      </c>
      <c r="X38" s="261"/>
      <c r="Y38" s="261" t="s">
        <v>133</v>
      </c>
      <c r="Z38" s="43">
        <v>0</v>
      </c>
      <c r="AA38" s="261"/>
    </row>
    <row r="39" spans="1:27" s="1" customFormat="1" ht="23.1" customHeight="1" x14ac:dyDescent="0.5">
      <c r="A39" s="6"/>
      <c r="B39" s="8"/>
      <c r="D39" s="6"/>
      <c r="E39" s="6"/>
      <c r="F39" s="6"/>
      <c r="G39" s="6"/>
      <c r="H39" s="6"/>
      <c r="I39" s="6"/>
      <c r="J39" s="6"/>
      <c r="K39" s="6"/>
      <c r="L39" s="6"/>
      <c r="M39" s="6" t="s">
        <v>39</v>
      </c>
      <c r="N39" s="6"/>
      <c r="O39" s="6"/>
      <c r="P39" s="6"/>
      <c r="Q39" s="6"/>
      <c r="R39" s="6"/>
      <c r="S39" s="6"/>
      <c r="T39" s="185"/>
      <c r="U39" s="369"/>
      <c r="V39" s="261"/>
      <c r="W39" s="261"/>
      <c r="X39" s="261"/>
      <c r="Y39" s="261"/>
      <c r="Z39" s="43"/>
      <c r="AA39" s="261"/>
    </row>
    <row r="40" spans="1:27" s="1" customFormat="1" ht="21.75" customHeight="1" x14ac:dyDescent="0.5">
      <c r="A40" s="6"/>
      <c r="B40" s="35"/>
      <c r="C40" s="6"/>
      <c r="D40" s="6"/>
      <c r="E40" s="6"/>
      <c r="F40" s="6"/>
      <c r="G40" s="6"/>
      <c r="H40" s="6"/>
      <c r="I40" s="6"/>
      <c r="J40" s="6"/>
      <c r="K40" s="6"/>
      <c r="L40" s="6"/>
      <c r="M40" s="6" t="s">
        <v>36</v>
      </c>
      <c r="N40" s="6"/>
      <c r="O40" s="6"/>
      <c r="P40" s="6"/>
      <c r="Q40" s="6"/>
      <c r="R40" s="6"/>
      <c r="S40" s="6"/>
      <c r="T40" s="185"/>
      <c r="U40" s="369"/>
      <c r="V40" s="261"/>
      <c r="W40" s="261"/>
      <c r="X40" s="261"/>
      <c r="Y40" s="261"/>
      <c r="Z40" s="43"/>
      <c r="AA40" s="261"/>
    </row>
    <row r="41" spans="1:27" s="40" customFormat="1" ht="13.5" customHeight="1" x14ac:dyDescent="0.5">
      <c r="A41" s="19"/>
      <c r="B41" s="7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48"/>
      <c r="U41" s="370"/>
      <c r="V41" s="370"/>
      <c r="W41" s="371"/>
      <c r="X41" s="371"/>
      <c r="Y41" s="370"/>
      <c r="Z41" s="47"/>
      <c r="AA41" s="371"/>
    </row>
    <row r="42" spans="1:27" s="1" customFormat="1" ht="23.1" customHeight="1" x14ac:dyDescent="0.5">
      <c r="A42" s="6">
        <v>8</v>
      </c>
      <c r="B42" s="8" t="s">
        <v>12</v>
      </c>
      <c r="C42" s="6">
        <v>6608</v>
      </c>
      <c r="D42" s="6">
        <v>0</v>
      </c>
      <c r="E42" s="6">
        <v>0</v>
      </c>
      <c r="F42" s="6">
        <v>24</v>
      </c>
      <c r="G42" s="6"/>
      <c r="H42" s="6">
        <v>24</v>
      </c>
      <c r="I42" s="6">
        <v>130</v>
      </c>
      <c r="J42" s="236">
        <f>H42*I42</f>
        <v>3120</v>
      </c>
      <c r="K42" s="6">
        <v>1</v>
      </c>
      <c r="L42" s="6">
        <v>100</v>
      </c>
      <c r="M42" s="6" t="s">
        <v>22</v>
      </c>
      <c r="N42" s="6"/>
      <c r="O42" s="6">
        <v>160</v>
      </c>
      <c r="P42" s="6"/>
      <c r="Q42" s="10">
        <v>6850</v>
      </c>
      <c r="R42" s="262">
        <f t="shared" ref="R42" si="6">O42*Q42</f>
        <v>1096000</v>
      </c>
      <c r="S42" s="275">
        <v>10</v>
      </c>
      <c r="T42" s="16">
        <v>10</v>
      </c>
      <c r="U42" s="374">
        <f t="shared" ref="U42" si="7">R42*T42/100</f>
        <v>109600</v>
      </c>
      <c r="V42" s="357">
        <f>R42-U42</f>
        <v>986400</v>
      </c>
      <c r="W42" s="357">
        <f>J42+V42</f>
        <v>989520</v>
      </c>
      <c r="X42" s="369"/>
      <c r="Y42" s="261" t="s">
        <v>133</v>
      </c>
      <c r="Z42" s="43">
        <v>0</v>
      </c>
      <c r="AA42" s="261"/>
    </row>
    <row r="43" spans="1:27" s="1" customFormat="1" ht="23.1" customHeight="1" x14ac:dyDescent="0.5">
      <c r="A43" s="6"/>
      <c r="B43" s="8"/>
      <c r="D43" s="6"/>
      <c r="E43" s="6"/>
      <c r="F43" s="6"/>
      <c r="G43" s="6"/>
      <c r="H43" s="6"/>
      <c r="I43" s="6"/>
      <c r="J43" s="6"/>
      <c r="K43" s="6"/>
      <c r="L43" s="6"/>
      <c r="M43" s="6" t="s">
        <v>35</v>
      </c>
      <c r="N43" s="6"/>
      <c r="O43" s="6"/>
      <c r="P43" s="6"/>
      <c r="Q43" s="6"/>
      <c r="R43" s="6"/>
      <c r="S43" s="6"/>
      <c r="T43" s="185"/>
      <c r="U43" s="369"/>
      <c r="V43" s="369"/>
      <c r="W43" s="369"/>
      <c r="X43" s="369"/>
      <c r="Y43" s="369"/>
      <c r="Z43" s="16"/>
      <c r="AA43" s="261"/>
    </row>
    <row r="44" spans="1:27" s="1" customFormat="1" ht="23.1" customHeight="1" x14ac:dyDescent="0.5">
      <c r="A44" s="6"/>
      <c r="B44" s="8"/>
      <c r="C44" s="6"/>
      <c r="D44" s="6"/>
      <c r="E44" s="6"/>
      <c r="F44" s="6"/>
      <c r="G44" s="6"/>
      <c r="H44" s="6"/>
      <c r="I44" s="6"/>
      <c r="J44" s="6"/>
      <c r="K44" s="6"/>
      <c r="L44" s="6"/>
      <c r="M44" s="6" t="s">
        <v>36</v>
      </c>
      <c r="N44" s="6"/>
      <c r="O44" s="6"/>
      <c r="P44" s="6"/>
      <c r="Q44" s="6"/>
      <c r="R44" s="6"/>
      <c r="S44" s="6"/>
      <c r="T44" s="185"/>
      <c r="U44" s="369"/>
      <c r="V44" s="369"/>
      <c r="W44" s="369"/>
      <c r="X44" s="369"/>
      <c r="Y44" s="369"/>
      <c r="Z44" s="16"/>
      <c r="AA44" s="261"/>
    </row>
    <row r="45" spans="1:27" s="40" customFormat="1" ht="11.25" customHeight="1" x14ac:dyDescent="0.5">
      <c r="A45" s="19"/>
      <c r="B45" s="32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8"/>
      <c r="T45" s="48"/>
      <c r="U45" s="370"/>
      <c r="V45" s="370"/>
      <c r="W45" s="370"/>
      <c r="X45" s="370"/>
      <c r="Y45" s="370"/>
      <c r="Z45" s="48"/>
      <c r="AA45" s="371"/>
    </row>
    <row r="46" spans="1:27" s="1" customFormat="1" ht="23.1" customHeight="1" x14ac:dyDescent="0.5">
      <c r="A46" s="6">
        <v>9</v>
      </c>
      <c r="B46" s="8" t="s">
        <v>12</v>
      </c>
      <c r="C46" s="6">
        <v>2640</v>
      </c>
      <c r="D46" s="6">
        <v>0</v>
      </c>
      <c r="E46" s="6">
        <v>1</v>
      </c>
      <c r="F46" s="6">
        <v>0</v>
      </c>
      <c r="G46" s="6"/>
      <c r="H46" s="6">
        <v>100</v>
      </c>
      <c r="I46" s="6">
        <v>380</v>
      </c>
      <c r="J46" s="236">
        <f>H46*I46</f>
        <v>38000</v>
      </c>
      <c r="K46" s="6"/>
      <c r="L46" s="6"/>
      <c r="M46" s="6"/>
      <c r="N46" s="6"/>
      <c r="O46" s="6"/>
      <c r="P46" s="6"/>
      <c r="Q46" s="6"/>
      <c r="R46" s="6"/>
      <c r="S46" s="72"/>
      <c r="T46" s="16"/>
      <c r="U46" s="369"/>
      <c r="V46" s="357">
        <f>R46-U46</f>
        <v>0</v>
      </c>
      <c r="W46" s="357">
        <f>J46+V46</f>
        <v>38000</v>
      </c>
      <c r="X46" s="369"/>
      <c r="Y46" s="261" t="s">
        <v>133</v>
      </c>
      <c r="Z46" s="43">
        <v>0</v>
      </c>
      <c r="AA46" s="261"/>
    </row>
    <row r="47" spans="1:27" s="40" customFormat="1" ht="13.5" customHeight="1" x14ac:dyDescent="0.5">
      <c r="A47" s="19"/>
      <c r="B47" s="3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48"/>
      <c r="U47" s="370"/>
      <c r="V47" s="371"/>
      <c r="W47" s="370"/>
      <c r="X47" s="370"/>
      <c r="Y47" s="370"/>
      <c r="Z47" s="48"/>
      <c r="AA47" s="371"/>
    </row>
    <row r="48" spans="1:27" s="1" customFormat="1" ht="23.1" customHeight="1" x14ac:dyDescent="0.5">
      <c r="A48" s="4">
        <v>10</v>
      </c>
      <c r="B48" s="359" t="s">
        <v>12</v>
      </c>
      <c r="C48" s="4">
        <v>2651</v>
      </c>
      <c r="D48" s="4">
        <v>0</v>
      </c>
      <c r="E48" s="4">
        <v>1</v>
      </c>
      <c r="F48" s="4">
        <v>0</v>
      </c>
      <c r="G48" s="4"/>
      <c r="H48" s="4">
        <v>100</v>
      </c>
      <c r="I48" s="4">
        <v>380</v>
      </c>
      <c r="J48" s="236">
        <f t="shared" ref="J48:J50" si="8">H48*I48</f>
        <v>38000</v>
      </c>
      <c r="K48" s="4"/>
      <c r="L48" s="4"/>
      <c r="M48" s="4"/>
      <c r="N48" s="4"/>
      <c r="O48" s="4"/>
      <c r="P48" s="4"/>
      <c r="Q48" s="4"/>
      <c r="R48" s="4"/>
      <c r="S48" s="4"/>
      <c r="T48" s="360"/>
      <c r="U48" s="365"/>
      <c r="V48" s="357">
        <f t="shared" ref="V48:V50" si="9">R48-U48</f>
        <v>0</v>
      </c>
      <c r="W48" s="357">
        <f t="shared" ref="W48:W50" si="10">J48+V48</f>
        <v>38000</v>
      </c>
      <c r="X48" s="365"/>
      <c r="Y48" s="365"/>
      <c r="Z48" s="101"/>
      <c r="AA48" s="366"/>
    </row>
    <row r="49" spans="1:27" s="1" customFormat="1" ht="23.1" customHeight="1" x14ac:dyDescent="0.5">
      <c r="A49" s="6">
        <v>11</v>
      </c>
      <c r="B49" s="8" t="s">
        <v>12</v>
      </c>
      <c r="C49" s="6">
        <v>4001</v>
      </c>
      <c r="D49" s="6">
        <v>0</v>
      </c>
      <c r="E49" s="6">
        <v>2</v>
      </c>
      <c r="F49" s="6">
        <v>20</v>
      </c>
      <c r="G49" s="6"/>
      <c r="H49" s="6">
        <v>200</v>
      </c>
      <c r="I49" s="6">
        <v>330</v>
      </c>
      <c r="J49" s="236">
        <f t="shared" si="8"/>
        <v>66000</v>
      </c>
      <c r="K49" s="6"/>
      <c r="L49" s="6"/>
      <c r="M49" s="6"/>
      <c r="N49" s="6"/>
      <c r="O49" s="6"/>
      <c r="P49" s="6"/>
      <c r="Q49" s="6"/>
      <c r="R49" s="6"/>
      <c r="S49" s="6"/>
      <c r="T49" s="15"/>
      <c r="U49" s="369"/>
      <c r="V49" s="357">
        <f t="shared" si="9"/>
        <v>0</v>
      </c>
      <c r="W49" s="357">
        <f t="shared" si="10"/>
        <v>66000</v>
      </c>
      <c r="X49" s="369"/>
      <c r="Y49" s="261" t="s">
        <v>133</v>
      </c>
      <c r="Z49" s="43">
        <v>0</v>
      </c>
      <c r="AA49" s="261"/>
    </row>
    <row r="50" spans="1:27" s="1" customFormat="1" ht="23.1" customHeight="1" x14ac:dyDescent="0.5">
      <c r="A50" s="9">
        <v>12</v>
      </c>
      <c r="B50" s="41" t="s">
        <v>12</v>
      </c>
      <c r="C50" s="9">
        <v>4244</v>
      </c>
      <c r="D50" s="9">
        <v>1</v>
      </c>
      <c r="E50" s="9">
        <v>0</v>
      </c>
      <c r="F50" s="9">
        <v>62</v>
      </c>
      <c r="G50" s="9"/>
      <c r="H50" s="9">
        <v>462</v>
      </c>
      <c r="I50" s="9">
        <v>330</v>
      </c>
      <c r="J50" s="236">
        <f t="shared" si="8"/>
        <v>152460</v>
      </c>
      <c r="K50" s="9"/>
      <c r="L50" s="9"/>
      <c r="M50" s="9"/>
      <c r="N50" s="9"/>
      <c r="O50" s="9"/>
      <c r="P50" s="9"/>
      <c r="Q50" s="9"/>
      <c r="R50" s="9"/>
      <c r="S50" s="9"/>
      <c r="T50" s="15"/>
      <c r="U50" s="369"/>
      <c r="V50" s="357">
        <f t="shared" si="9"/>
        <v>0</v>
      </c>
      <c r="W50" s="357">
        <f t="shared" si="10"/>
        <v>152460</v>
      </c>
      <c r="X50" s="369"/>
      <c r="Y50" s="369"/>
      <c r="Z50" s="16"/>
      <c r="AA50" s="261"/>
    </row>
    <row r="51" spans="1:27" s="40" customFormat="1" ht="15.75" customHeight="1" x14ac:dyDescent="0.5">
      <c r="A51" s="19"/>
      <c r="B51" s="50"/>
      <c r="C51" s="48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42"/>
      <c r="U51" s="370"/>
      <c r="V51" s="371"/>
      <c r="W51" s="370"/>
      <c r="X51" s="370"/>
      <c r="Y51" s="370"/>
      <c r="Z51" s="48"/>
      <c r="AA51" s="371"/>
    </row>
    <row r="52" spans="1:27" s="40" customFormat="1" ht="15.75" customHeight="1" x14ac:dyDescent="0.5">
      <c r="A52" s="15"/>
      <c r="B52" s="228" t="s">
        <v>126</v>
      </c>
      <c r="C52" s="228"/>
      <c r="D52" s="227"/>
      <c r="E52" s="227"/>
      <c r="F52" s="227"/>
      <c r="G52" s="227"/>
      <c r="H52" s="227"/>
      <c r="I52" s="227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39"/>
      <c r="U52" s="139"/>
      <c r="V52" s="139"/>
      <c r="W52" s="139"/>
      <c r="X52" s="139"/>
      <c r="Y52" s="139"/>
      <c r="Z52" s="139"/>
      <c r="AA52" s="139"/>
    </row>
    <row r="53" spans="1:27" s="40" customFormat="1" ht="15.75" customHeight="1" x14ac:dyDescent="0.5">
      <c r="A53" s="15"/>
      <c r="B53" s="227"/>
      <c r="C53" s="227"/>
      <c r="D53" s="229" t="s">
        <v>127</v>
      </c>
      <c r="E53" s="227"/>
      <c r="F53" s="227"/>
      <c r="G53" s="227"/>
      <c r="H53" s="227"/>
      <c r="I53" s="227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39"/>
      <c r="U53" s="139"/>
      <c r="V53" s="139"/>
      <c r="W53" s="139"/>
      <c r="X53" s="139"/>
      <c r="Y53" s="139"/>
      <c r="Z53" s="139"/>
      <c r="AA53" s="139"/>
    </row>
    <row r="54" spans="1:27" s="40" customFormat="1" ht="15.75" customHeight="1" x14ac:dyDescent="0.5">
      <c r="A54" s="15"/>
      <c r="B54" s="227"/>
      <c r="C54" s="227"/>
      <c r="D54" s="229" t="s">
        <v>128</v>
      </c>
      <c r="E54" s="227"/>
      <c r="F54" s="227"/>
      <c r="G54" s="227"/>
      <c r="H54" s="227"/>
      <c r="I54" s="227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39"/>
      <c r="U54" s="139"/>
      <c r="V54" s="139"/>
      <c r="W54" s="139"/>
      <c r="X54" s="139"/>
      <c r="Y54" s="139"/>
      <c r="Z54" s="139"/>
      <c r="AA54" s="139"/>
    </row>
    <row r="55" spans="1:27" s="40" customFormat="1" ht="15.75" customHeight="1" x14ac:dyDescent="0.5">
      <c r="A55" s="15"/>
      <c r="B55" s="227"/>
      <c r="C55" s="227"/>
      <c r="D55" s="229" t="s">
        <v>129</v>
      </c>
      <c r="E55" s="227"/>
      <c r="F55" s="227"/>
      <c r="G55" s="227"/>
      <c r="H55" s="227"/>
      <c r="I55" s="227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39"/>
      <c r="U55" s="139"/>
      <c r="V55" s="139"/>
      <c r="W55" s="139"/>
      <c r="X55" s="139"/>
      <c r="Y55" s="139"/>
      <c r="Z55" s="139"/>
      <c r="AA55" s="139"/>
    </row>
    <row r="56" spans="1:27" s="40" customFormat="1" ht="15.75" customHeight="1" x14ac:dyDescent="0.5">
      <c r="A56" s="15"/>
      <c r="B56" s="227"/>
      <c r="C56" s="227"/>
      <c r="D56" s="229" t="s">
        <v>130</v>
      </c>
      <c r="E56" s="227"/>
      <c r="F56" s="227"/>
      <c r="G56" s="227"/>
      <c r="H56" s="227"/>
      <c r="I56" s="227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39"/>
      <c r="U56" s="139"/>
      <c r="V56" s="139"/>
      <c r="W56" s="139"/>
      <c r="X56" s="139"/>
      <c r="Y56" s="139"/>
      <c r="Z56" s="139"/>
      <c r="AA56" s="139"/>
    </row>
    <row r="57" spans="1:27" s="40" customFormat="1" ht="15.75" customHeight="1" x14ac:dyDescent="0.5">
      <c r="A57" s="15"/>
      <c r="B57" s="227"/>
      <c r="C57" s="227"/>
      <c r="D57" s="229" t="s">
        <v>131</v>
      </c>
      <c r="E57" s="227"/>
      <c r="F57" s="227"/>
      <c r="G57" s="227"/>
      <c r="H57" s="227"/>
      <c r="I57" s="227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39"/>
      <c r="U57" s="139"/>
      <c r="V57" s="139"/>
      <c r="W57" s="139"/>
      <c r="X57" s="139"/>
      <c r="Y57" s="139"/>
      <c r="Z57" s="139"/>
      <c r="AA57" s="139"/>
    </row>
    <row r="58" spans="1:27" s="40" customFormat="1" ht="15.75" customHeight="1" x14ac:dyDescent="0.5">
      <c r="A58" s="15"/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39"/>
      <c r="U58" s="139"/>
      <c r="V58" s="139"/>
      <c r="W58" s="139"/>
      <c r="X58" s="139"/>
      <c r="Y58" s="139"/>
      <c r="Z58" s="139"/>
      <c r="AA58" s="139"/>
    </row>
    <row r="59" spans="1:27" ht="18" x14ac:dyDescent="0.4">
      <c r="A59" s="492" t="s">
        <v>93</v>
      </c>
      <c r="B59" s="487"/>
      <c r="C59" s="487"/>
      <c r="D59" s="487"/>
      <c r="E59" s="487"/>
      <c r="F59" s="487"/>
      <c r="G59" s="443"/>
      <c r="H59" s="443"/>
      <c r="I59" s="443"/>
      <c r="J59" s="443"/>
      <c r="K59" s="492" t="s">
        <v>104</v>
      </c>
      <c r="L59" s="487"/>
      <c r="M59" s="487"/>
      <c r="N59" s="487"/>
      <c r="O59" s="487"/>
      <c r="P59" s="487"/>
      <c r="Q59" s="487"/>
      <c r="R59" s="487"/>
      <c r="S59" s="487"/>
      <c r="T59" s="446"/>
      <c r="U59" s="446"/>
      <c r="V59" s="222"/>
      <c r="W59" s="189"/>
      <c r="X59" s="212" t="s">
        <v>106</v>
      </c>
      <c r="Y59" s="189"/>
      <c r="Z59" s="189"/>
      <c r="AA59" s="211"/>
    </row>
    <row r="60" spans="1:27" ht="27.75" customHeight="1" x14ac:dyDescent="0.4">
      <c r="A60" s="491" t="s">
        <v>3</v>
      </c>
      <c r="B60" s="491" t="s">
        <v>4</v>
      </c>
      <c r="C60" s="497" t="s">
        <v>5</v>
      </c>
      <c r="D60" s="492" t="s">
        <v>6</v>
      </c>
      <c r="E60" s="487"/>
      <c r="F60" s="493"/>
      <c r="G60" s="188" t="s">
        <v>83</v>
      </c>
      <c r="H60" s="188" t="s">
        <v>86</v>
      </c>
      <c r="I60" s="188" t="s">
        <v>87</v>
      </c>
      <c r="J60" s="188" t="s">
        <v>91</v>
      </c>
      <c r="K60" s="491" t="s">
        <v>3</v>
      </c>
      <c r="L60" s="491" t="s">
        <v>7</v>
      </c>
      <c r="M60" s="491" t="s">
        <v>8</v>
      </c>
      <c r="N60" s="272"/>
      <c r="O60" s="491" t="s">
        <v>95</v>
      </c>
      <c r="P60" s="272"/>
      <c r="Q60" s="272"/>
      <c r="R60" s="273"/>
      <c r="S60" s="208"/>
      <c r="T60" s="243"/>
      <c r="U60" s="209"/>
      <c r="V60" s="494" t="s">
        <v>100</v>
      </c>
      <c r="W60" s="464" t="s">
        <v>103</v>
      </c>
      <c r="X60" s="213" t="s">
        <v>107</v>
      </c>
      <c r="Y60" s="464" t="s">
        <v>101</v>
      </c>
      <c r="Z60" s="464" t="s">
        <v>102</v>
      </c>
      <c r="AA60" s="464" t="s">
        <v>146</v>
      </c>
    </row>
    <row r="61" spans="1:27" ht="26.25" customHeight="1" x14ac:dyDescent="0.4">
      <c r="A61" s="464"/>
      <c r="B61" s="464"/>
      <c r="C61" s="481"/>
      <c r="D61" s="475" t="s">
        <v>9</v>
      </c>
      <c r="E61" s="475" t="s">
        <v>10</v>
      </c>
      <c r="F61" s="475" t="s">
        <v>11</v>
      </c>
      <c r="G61" s="270" t="s">
        <v>123</v>
      </c>
      <c r="H61" s="270" t="s">
        <v>114</v>
      </c>
      <c r="I61" s="270" t="s">
        <v>88</v>
      </c>
      <c r="J61" s="270" t="s">
        <v>88</v>
      </c>
      <c r="K61" s="464"/>
      <c r="L61" s="464"/>
      <c r="M61" s="464"/>
      <c r="N61" s="266" t="s">
        <v>83</v>
      </c>
      <c r="O61" s="464"/>
      <c r="P61" s="266" t="s">
        <v>110</v>
      </c>
      <c r="Q61" s="266" t="s">
        <v>87</v>
      </c>
      <c r="R61" s="268" t="s">
        <v>91</v>
      </c>
      <c r="S61" s="466" t="s">
        <v>97</v>
      </c>
      <c r="T61" s="467"/>
      <c r="U61" s="468"/>
      <c r="V61" s="495"/>
      <c r="W61" s="464"/>
      <c r="X61" s="213" t="s">
        <v>96</v>
      </c>
      <c r="Y61" s="464"/>
      <c r="Z61" s="464"/>
      <c r="AA61" s="464"/>
    </row>
    <row r="62" spans="1:27" ht="14.25" customHeight="1" x14ac:dyDescent="0.2">
      <c r="A62" s="464"/>
      <c r="B62" s="464"/>
      <c r="C62" s="481"/>
      <c r="D62" s="476"/>
      <c r="E62" s="476"/>
      <c r="F62" s="476"/>
      <c r="G62" s="270" t="s">
        <v>124</v>
      </c>
      <c r="H62" s="270" t="s">
        <v>115</v>
      </c>
      <c r="I62" s="270" t="s">
        <v>125</v>
      </c>
      <c r="J62" s="270" t="s">
        <v>117</v>
      </c>
      <c r="K62" s="464"/>
      <c r="L62" s="464"/>
      <c r="M62" s="464"/>
      <c r="N62" s="266" t="s">
        <v>84</v>
      </c>
      <c r="O62" s="464"/>
      <c r="P62" s="266" t="s">
        <v>111</v>
      </c>
      <c r="Q62" s="266" t="s">
        <v>88</v>
      </c>
      <c r="R62" s="268" t="s">
        <v>122</v>
      </c>
      <c r="S62" s="469" t="s">
        <v>98</v>
      </c>
      <c r="T62" s="496" t="s">
        <v>144</v>
      </c>
      <c r="U62" s="471" t="s">
        <v>99</v>
      </c>
      <c r="V62" s="464"/>
      <c r="W62" s="464"/>
      <c r="X62" s="213" t="s">
        <v>108</v>
      </c>
      <c r="Y62" s="464"/>
      <c r="Z62" s="464"/>
      <c r="AA62" s="464"/>
    </row>
    <row r="63" spans="1:27" ht="14.25" customHeight="1" x14ac:dyDescent="0.2">
      <c r="A63" s="464"/>
      <c r="B63" s="464"/>
      <c r="C63" s="481"/>
      <c r="D63" s="476"/>
      <c r="E63" s="476"/>
      <c r="F63" s="476"/>
      <c r="G63" s="270" t="s">
        <v>85</v>
      </c>
      <c r="H63" s="270"/>
      <c r="I63" s="270" t="s">
        <v>115</v>
      </c>
      <c r="J63" s="270" t="s">
        <v>90</v>
      </c>
      <c r="K63" s="464"/>
      <c r="L63" s="464"/>
      <c r="M63" s="464"/>
      <c r="N63" s="266" t="s">
        <v>85</v>
      </c>
      <c r="O63" s="464"/>
      <c r="P63" s="266" t="s">
        <v>112</v>
      </c>
      <c r="Q63" s="266" t="s">
        <v>119</v>
      </c>
      <c r="R63" s="268" t="s">
        <v>120</v>
      </c>
      <c r="S63" s="469"/>
      <c r="T63" s="469"/>
      <c r="U63" s="471"/>
      <c r="V63" s="464"/>
      <c r="W63" s="464"/>
      <c r="X63" s="213" t="s">
        <v>109</v>
      </c>
      <c r="Y63" s="464"/>
      <c r="Z63" s="464"/>
      <c r="AA63" s="464"/>
    </row>
    <row r="64" spans="1:27" ht="51.75" customHeight="1" x14ac:dyDescent="0.2">
      <c r="A64" s="465"/>
      <c r="B64" s="465"/>
      <c r="C64" s="482"/>
      <c r="D64" s="477"/>
      <c r="E64" s="477"/>
      <c r="F64" s="477"/>
      <c r="G64" s="271"/>
      <c r="H64" s="271"/>
      <c r="I64" s="271" t="s">
        <v>90</v>
      </c>
      <c r="J64" s="271"/>
      <c r="K64" s="465"/>
      <c r="L64" s="465"/>
      <c r="M64" s="465"/>
      <c r="N64" s="267"/>
      <c r="O64" s="465"/>
      <c r="P64" s="267"/>
      <c r="Q64" s="267" t="s">
        <v>121</v>
      </c>
      <c r="R64" s="269" t="s">
        <v>90</v>
      </c>
      <c r="S64" s="470"/>
      <c r="T64" s="470"/>
      <c r="U64" s="472"/>
      <c r="V64" s="465"/>
      <c r="W64" s="465"/>
      <c r="X64" s="214" t="s">
        <v>85</v>
      </c>
      <c r="Y64" s="465"/>
      <c r="Z64" s="465"/>
      <c r="AA64" s="465"/>
    </row>
    <row r="65" spans="1:27" s="1" customFormat="1" ht="23.1" customHeight="1" x14ac:dyDescent="0.5">
      <c r="A65" s="10">
        <v>13</v>
      </c>
      <c r="B65" s="30" t="s">
        <v>12</v>
      </c>
      <c r="C65" s="10">
        <v>2602</v>
      </c>
      <c r="D65" s="10">
        <v>6</v>
      </c>
      <c r="E65" s="10">
        <v>1</v>
      </c>
      <c r="F65" s="10">
        <v>50</v>
      </c>
      <c r="G65" s="10"/>
      <c r="H65" s="10">
        <v>2550</v>
      </c>
      <c r="I65" s="10">
        <v>130</v>
      </c>
      <c r="J65" s="236">
        <f t="shared" ref="J65:J68" si="11">H65*I65</f>
        <v>331500</v>
      </c>
      <c r="K65" s="10"/>
      <c r="L65" s="10"/>
      <c r="M65" s="10"/>
      <c r="N65" s="10"/>
      <c r="O65" s="10"/>
      <c r="P65" s="10"/>
      <c r="Q65" s="10"/>
      <c r="R65" s="10"/>
      <c r="S65" s="10"/>
      <c r="U65" s="111"/>
      <c r="V65" s="357">
        <f t="shared" ref="V65" si="12">R65-U65</f>
        <v>0</v>
      </c>
      <c r="W65" s="357">
        <f t="shared" ref="W65" si="13">J65+V65</f>
        <v>331500</v>
      </c>
      <c r="X65" s="111"/>
      <c r="Z65" s="111"/>
      <c r="AA65" s="111"/>
    </row>
    <row r="66" spans="1:27" s="40" customFormat="1" ht="23.1" customHeight="1" x14ac:dyDescent="0.5">
      <c r="A66" s="6">
        <v>14</v>
      </c>
      <c r="B66" s="8" t="s">
        <v>12</v>
      </c>
      <c r="C66" s="6">
        <v>4191</v>
      </c>
      <c r="D66" s="6">
        <v>2</v>
      </c>
      <c r="E66" s="6">
        <v>2</v>
      </c>
      <c r="F66" s="36">
        <v>80</v>
      </c>
      <c r="G66" s="6"/>
      <c r="H66" s="6">
        <v>900</v>
      </c>
      <c r="I66" s="6">
        <v>130</v>
      </c>
      <c r="J66" s="236">
        <f t="shared" si="11"/>
        <v>117000</v>
      </c>
      <c r="K66" s="6"/>
      <c r="L66" s="6"/>
      <c r="M66" s="6"/>
      <c r="N66" s="6"/>
      <c r="O66" s="6"/>
      <c r="P66" s="6"/>
      <c r="Q66" s="6"/>
      <c r="R66" s="6"/>
      <c r="S66" s="6"/>
      <c r="U66" s="111"/>
      <c r="V66" s="357">
        <f t="shared" ref="V66" si="14">R66-U66</f>
        <v>0</v>
      </c>
      <c r="W66" s="357">
        <f t="shared" ref="W66" si="15">J66+V66</f>
        <v>117000</v>
      </c>
      <c r="X66" s="111"/>
      <c r="Y66" s="261" t="s">
        <v>133</v>
      </c>
      <c r="Z66" s="43">
        <v>0</v>
      </c>
      <c r="AA66" s="111"/>
    </row>
    <row r="67" spans="1:27" s="1" customFormat="1" ht="23.1" customHeight="1" x14ac:dyDescent="0.5">
      <c r="A67" s="19"/>
      <c r="B67" s="32"/>
      <c r="C67" s="141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59"/>
      <c r="U67" s="60"/>
      <c r="V67" s="60"/>
      <c r="W67" s="60"/>
      <c r="X67" s="60"/>
      <c r="Y67" s="60"/>
      <c r="Z67" s="60"/>
      <c r="AA67" s="60"/>
    </row>
    <row r="68" spans="1:27" s="1" customFormat="1" ht="23.1" customHeight="1" x14ac:dyDescent="0.5">
      <c r="A68" s="6">
        <v>15</v>
      </c>
      <c r="B68" s="8" t="s">
        <v>27</v>
      </c>
      <c r="C68" s="6">
        <v>2000</v>
      </c>
      <c r="D68" s="6">
        <v>0</v>
      </c>
      <c r="E68" s="6">
        <v>1</v>
      </c>
      <c r="F68" s="6">
        <v>0</v>
      </c>
      <c r="G68" s="6"/>
      <c r="H68" s="6">
        <v>100</v>
      </c>
      <c r="I68" s="6">
        <v>380</v>
      </c>
      <c r="J68" s="236">
        <f t="shared" si="11"/>
        <v>38000</v>
      </c>
      <c r="K68" s="6"/>
      <c r="L68" s="6"/>
      <c r="M68" s="6"/>
      <c r="N68" s="6"/>
      <c r="O68" s="6"/>
      <c r="P68" s="6"/>
      <c r="Q68" s="6"/>
      <c r="R68" s="6"/>
      <c r="S68" s="6"/>
      <c r="U68" s="111"/>
      <c r="V68" s="357">
        <f t="shared" ref="V68" si="16">R68-U68</f>
        <v>0</v>
      </c>
      <c r="W68" s="357">
        <f t="shared" ref="W68" si="17">J68+V68</f>
        <v>38000</v>
      </c>
      <c r="X68" s="111"/>
      <c r="Y68" s="261" t="s">
        <v>133</v>
      </c>
      <c r="Z68" s="43">
        <v>0</v>
      </c>
      <c r="AA68" s="111"/>
    </row>
    <row r="69" spans="1:27" s="40" customFormat="1" ht="16.5" customHeight="1" x14ac:dyDescent="0.5">
      <c r="A69" s="19"/>
      <c r="B69" s="32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59"/>
      <c r="U69" s="60"/>
      <c r="V69" s="60"/>
      <c r="W69" s="60"/>
      <c r="X69" s="60"/>
      <c r="Y69" s="60"/>
      <c r="Z69" s="60"/>
      <c r="AA69" s="60"/>
    </row>
    <row r="70" spans="1:27" s="1" customFormat="1" ht="23.1" customHeight="1" x14ac:dyDescent="0.5">
      <c r="A70" s="10"/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U70" s="111"/>
      <c r="V70" s="111"/>
      <c r="W70" s="111"/>
      <c r="X70" s="111"/>
      <c r="Y70" s="111"/>
      <c r="Z70" s="111"/>
      <c r="AA70" s="111"/>
    </row>
    <row r="71" spans="1:27" s="1" customFormat="1" ht="23.1" customHeight="1" x14ac:dyDescent="0.5">
      <c r="A71" s="6">
        <v>16</v>
      </c>
      <c r="B71" s="8" t="s">
        <v>12</v>
      </c>
      <c r="C71" s="6">
        <v>4247</v>
      </c>
      <c r="D71" s="6">
        <v>3</v>
      </c>
      <c r="E71" s="6">
        <v>0</v>
      </c>
      <c r="F71" s="6">
        <v>80</v>
      </c>
      <c r="G71" s="6"/>
      <c r="H71" s="6">
        <v>1280</v>
      </c>
      <c r="I71" s="6">
        <v>130</v>
      </c>
      <c r="J71" s="236">
        <f t="shared" ref="J71:J73" si="18">H71*I71</f>
        <v>166400</v>
      </c>
      <c r="K71" s="6"/>
      <c r="L71" s="6"/>
      <c r="M71" s="6"/>
      <c r="N71" s="6"/>
      <c r="O71" s="6"/>
      <c r="P71" s="6"/>
      <c r="Q71" s="6"/>
      <c r="R71" s="6"/>
      <c r="S71" s="6"/>
      <c r="U71" s="111"/>
      <c r="V71" s="357">
        <f t="shared" ref="V71" si="19">R71-U71</f>
        <v>0</v>
      </c>
      <c r="W71" s="357">
        <f t="shared" ref="W71" si="20">J71+V71</f>
        <v>166400</v>
      </c>
      <c r="X71" s="111"/>
      <c r="Y71" s="261" t="s">
        <v>133</v>
      </c>
      <c r="Z71" s="43">
        <v>0</v>
      </c>
      <c r="AA71" s="111"/>
    </row>
    <row r="72" spans="1:27" s="40" customFormat="1" ht="16.5" customHeight="1" x14ac:dyDescent="0.5">
      <c r="A72" s="19"/>
      <c r="B72" s="32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59"/>
      <c r="U72" s="60"/>
      <c r="V72" s="60"/>
      <c r="W72" s="60"/>
      <c r="X72" s="60"/>
      <c r="Y72" s="60"/>
      <c r="Z72" s="60"/>
      <c r="AA72" s="60"/>
    </row>
    <row r="73" spans="1:27" s="1" customFormat="1" ht="23.1" customHeight="1" x14ac:dyDescent="0.5">
      <c r="A73" s="6">
        <v>17</v>
      </c>
      <c r="B73" s="43" t="s">
        <v>12</v>
      </c>
      <c r="C73" s="16">
        <v>2618</v>
      </c>
      <c r="D73" s="6">
        <v>0</v>
      </c>
      <c r="E73" s="6">
        <v>3</v>
      </c>
      <c r="F73" s="6">
        <v>80</v>
      </c>
      <c r="G73" s="6"/>
      <c r="H73" s="6">
        <v>380</v>
      </c>
      <c r="I73" s="6">
        <v>330</v>
      </c>
      <c r="J73" s="236">
        <f t="shared" si="18"/>
        <v>125400</v>
      </c>
      <c r="K73" s="6">
        <v>1</v>
      </c>
      <c r="L73" s="6">
        <v>100</v>
      </c>
      <c r="M73" s="6" t="s">
        <v>32</v>
      </c>
      <c r="N73" s="6"/>
      <c r="O73" s="6">
        <v>180</v>
      </c>
      <c r="P73" s="6"/>
      <c r="Q73" s="6">
        <v>6850</v>
      </c>
      <c r="R73" s="262">
        <f t="shared" ref="R73:R77" si="21">O73*Q73</f>
        <v>1233000</v>
      </c>
      <c r="S73" s="56">
        <v>18</v>
      </c>
      <c r="T73" s="375">
        <v>26</v>
      </c>
      <c r="U73" s="374">
        <f t="shared" ref="U73:U74" si="22">R73*T73/100</f>
        <v>320580</v>
      </c>
      <c r="V73" s="357">
        <f t="shared" ref="V73:V74" si="23">R73-U73</f>
        <v>912420</v>
      </c>
      <c r="W73" s="357">
        <f t="shared" ref="W73:W74" si="24">J73+V73</f>
        <v>1037820</v>
      </c>
      <c r="X73" s="111"/>
      <c r="Y73" s="111"/>
      <c r="Z73" s="111"/>
      <c r="AA73" s="111"/>
    </row>
    <row r="74" spans="1:27" s="1" customFormat="1" ht="23.1" customHeight="1" x14ac:dyDescent="0.5">
      <c r="A74" s="6"/>
      <c r="B74" s="8"/>
      <c r="C74" s="6"/>
      <c r="D74" s="6"/>
      <c r="E74" s="6"/>
      <c r="F74" s="6"/>
      <c r="G74" s="6"/>
      <c r="H74" s="6"/>
      <c r="I74" s="6"/>
      <c r="J74" s="6"/>
      <c r="K74" s="6">
        <v>2</v>
      </c>
      <c r="L74" s="6">
        <v>100</v>
      </c>
      <c r="M74" s="6" t="s">
        <v>32</v>
      </c>
      <c r="N74" s="9"/>
      <c r="O74" s="9">
        <v>180</v>
      </c>
      <c r="P74" s="9"/>
      <c r="Q74" s="9">
        <v>6850</v>
      </c>
      <c r="R74" s="262">
        <f t="shared" si="21"/>
        <v>1233000</v>
      </c>
      <c r="S74" s="185">
        <v>18</v>
      </c>
      <c r="T74" s="375">
        <v>26</v>
      </c>
      <c r="U74" s="374">
        <f t="shared" si="22"/>
        <v>320580</v>
      </c>
      <c r="V74" s="357">
        <f t="shared" si="23"/>
        <v>912420</v>
      </c>
      <c r="W74" s="357">
        <f t="shared" si="24"/>
        <v>912420</v>
      </c>
      <c r="X74" s="111"/>
      <c r="Y74" s="261" t="s">
        <v>133</v>
      </c>
      <c r="Z74" s="43">
        <v>0</v>
      </c>
      <c r="AA74" s="111"/>
    </row>
    <row r="75" spans="1:27" s="1" customFormat="1" ht="15" customHeight="1" x14ac:dyDescent="0.5">
      <c r="A75" s="19"/>
      <c r="B75" s="32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8"/>
      <c r="T75" s="281"/>
      <c r="U75" s="60"/>
      <c r="V75" s="60"/>
      <c r="W75" s="60"/>
      <c r="X75" s="60"/>
      <c r="Y75" s="60"/>
      <c r="Z75" s="60"/>
      <c r="AA75" s="60"/>
    </row>
    <row r="76" spans="1:27" s="1" customFormat="1" ht="23.1" customHeight="1" x14ac:dyDescent="0.5">
      <c r="A76" s="144">
        <v>18</v>
      </c>
      <c r="B76" s="144" t="s">
        <v>12</v>
      </c>
      <c r="C76" s="101">
        <v>2621</v>
      </c>
      <c r="D76" s="144">
        <v>1</v>
      </c>
      <c r="E76" s="144">
        <v>0</v>
      </c>
      <c r="F76" s="144">
        <v>57</v>
      </c>
      <c r="G76" s="144"/>
      <c r="H76" s="144">
        <v>457</v>
      </c>
      <c r="I76" s="144">
        <v>290</v>
      </c>
      <c r="J76" s="236">
        <f t="shared" ref="J76" si="25">H76*I76</f>
        <v>132530</v>
      </c>
      <c r="K76" s="144">
        <v>1</v>
      </c>
      <c r="L76" s="144">
        <v>100</v>
      </c>
      <c r="M76" s="144" t="s">
        <v>15</v>
      </c>
      <c r="N76" s="144"/>
      <c r="O76" s="144">
        <v>170</v>
      </c>
      <c r="P76" s="144"/>
      <c r="Q76" s="144">
        <v>6850</v>
      </c>
      <c r="R76" s="262">
        <f t="shared" si="21"/>
        <v>1164500</v>
      </c>
      <c r="S76" s="101">
        <v>17</v>
      </c>
      <c r="T76" s="376">
        <v>24</v>
      </c>
      <c r="U76" s="374">
        <f t="shared" ref="U76:U77" si="26">R76*T76/100</f>
        <v>279480</v>
      </c>
      <c r="V76" s="357">
        <f t="shared" ref="V76:V77" si="27">R76-U76</f>
        <v>885020</v>
      </c>
      <c r="W76" s="357">
        <f t="shared" ref="W76:W77" si="28">J76+V76</f>
        <v>1017550</v>
      </c>
      <c r="X76" s="219"/>
      <c r="Y76" s="219"/>
      <c r="Z76" s="219"/>
      <c r="AA76" s="219"/>
    </row>
    <row r="77" spans="1:27" s="1" customFormat="1" ht="23.1" customHeight="1" x14ac:dyDescent="0.5">
      <c r="A77" s="9"/>
      <c r="B77" s="8"/>
      <c r="C77" s="6"/>
      <c r="D77" s="9"/>
      <c r="E77" s="9"/>
      <c r="F77" s="9"/>
      <c r="G77" s="9"/>
      <c r="H77" s="9"/>
      <c r="I77" s="9"/>
      <c r="J77" s="9"/>
      <c r="K77" s="9">
        <v>2</v>
      </c>
      <c r="L77" s="9">
        <v>0</v>
      </c>
      <c r="M77" s="9" t="s">
        <v>15</v>
      </c>
      <c r="N77" s="9"/>
      <c r="O77" s="9">
        <v>60</v>
      </c>
      <c r="P77" s="9"/>
      <c r="Q77" s="9">
        <v>6850</v>
      </c>
      <c r="R77" s="262">
        <f t="shared" si="21"/>
        <v>411000</v>
      </c>
      <c r="S77" s="16">
        <v>12</v>
      </c>
      <c r="T77" s="375">
        <v>14</v>
      </c>
      <c r="U77" s="374">
        <f t="shared" si="26"/>
        <v>57540</v>
      </c>
      <c r="V77" s="357">
        <f t="shared" si="27"/>
        <v>353460</v>
      </c>
      <c r="W77" s="357">
        <f t="shared" si="28"/>
        <v>353460</v>
      </c>
      <c r="X77" s="111"/>
      <c r="Y77" s="261" t="s">
        <v>133</v>
      </c>
      <c r="Z77" s="43">
        <v>0</v>
      </c>
      <c r="AA77" s="111"/>
    </row>
    <row r="78" spans="1:27" s="1" customFormat="1" ht="14.25" customHeight="1" x14ac:dyDescent="0.5">
      <c r="A78" s="19"/>
      <c r="B78" s="32"/>
      <c r="C78" s="143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48"/>
      <c r="T78" s="281"/>
      <c r="U78" s="60"/>
      <c r="V78" s="60"/>
      <c r="W78" s="60"/>
      <c r="X78" s="60"/>
      <c r="Y78" s="60"/>
      <c r="Z78" s="60"/>
      <c r="AA78" s="60"/>
    </row>
    <row r="79" spans="1:27" s="40" customFormat="1" ht="23.1" customHeight="1" x14ac:dyDescent="0.5">
      <c r="A79" s="15"/>
      <c r="B79" s="228" t="s">
        <v>126</v>
      </c>
      <c r="C79" s="228"/>
      <c r="D79" s="227"/>
      <c r="E79" s="227"/>
      <c r="F79" s="227"/>
      <c r="G79" s="227"/>
      <c r="H79" s="227"/>
      <c r="I79" s="227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358"/>
      <c r="U79" s="139"/>
      <c r="V79" s="139"/>
      <c r="W79" s="139"/>
      <c r="X79" s="139"/>
      <c r="Y79" s="139"/>
      <c r="Z79" s="139"/>
      <c r="AA79" s="139"/>
    </row>
    <row r="80" spans="1:27" s="40" customFormat="1" ht="23.1" customHeight="1" x14ac:dyDescent="0.5">
      <c r="A80" s="15"/>
      <c r="B80" s="227"/>
      <c r="C80" s="227"/>
      <c r="D80" s="229" t="s">
        <v>127</v>
      </c>
      <c r="E80" s="227"/>
      <c r="F80" s="227"/>
      <c r="G80" s="227"/>
      <c r="H80" s="227"/>
      <c r="I80" s="227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358"/>
      <c r="U80" s="139"/>
      <c r="V80" s="139"/>
      <c r="W80" s="139"/>
      <c r="X80" s="139"/>
      <c r="Y80" s="139"/>
      <c r="Z80" s="139"/>
      <c r="AA80" s="139"/>
    </row>
    <row r="81" spans="1:27" s="40" customFormat="1" ht="23.1" customHeight="1" x14ac:dyDescent="0.5">
      <c r="A81" s="15"/>
      <c r="B81" s="227"/>
      <c r="C81" s="227"/>
      <c r="D81" s="229" t="s">
        <v>128</v>
      </c>
      <c r="E81" s="227"/>
      <c r="F81" s="227"/>
      <c r="G81" s="227"/>
      <c r="H81" s="227"/>
      <c r="I81" s="227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358"/>
      <c r="U81" s="139"/>
      <c r="V81" s="139"/>
      <c r="W81" s="139"/>
      <c r="X81" s="139"/>
      <c r="Y81" s="139"/>
      <c r="Z81" s="139"/>
      <c r="AA81" s="139"/>
    </row>
    <row r="82" spans="1:27" s="40" customFormat="1" ht="23.1" customHeight="1" x14ac:dyDescent="0.5">
      <c r="A82" s="15"/>
      <c r="B82" s="227"/>
      <c r="C82" s="227"/>
      <c r="D82" s="229" t="s">
        <v>129</v>
      </c>
      <c r="E82" s="227"/>
      <c r="F82" s="227"/>
      <c r="G82" s="227"/>
      <c r="H82" s="227"/>
      <c r="I82" s="227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358"/>
      <c r="U82" s="139"/>
      <c r="V82" s="139"/>
      <c r="W82" s="139"/>
      <c r="X82" s="139"/>
      <c r="Y82" s="139"/>
      <c r="Z82" s="139"/>
      <c r="AA82" s="139"/>
    </row>
    <row r="83" spans="1:27" s="40" customFormat="1" ht="23.1" customHeight="1" x14ac:dyDescent="0.5">
      <c r="A83" s="15"/>
      <c r="B83" s="227"/>
      <c r="C83" s="227"/>
      <c r="D83" s="229" t="s">
        <v>130</v>
      </c>
      <c r="E83" s="227"/>
      <c r="F83" s="227"/>
      <c r="G83" s="227"/>
      <c r="H83" s="227"/>
      <c r="I83" s="227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358"/>
      <c r="U83" s="139"/>
      <c r="V83" s="139"/>
      <c r="W83" s="139"/>
      <c r="X83" s="139"/>
      <c r="Y83" s="139"/>
      <c r="Z83" s="139"/>
      <c r="AA83" s="139"/>
    </row>
    <row r="84" spans="1:27" s="40" customFormat="1" ht="23.1" customHeight="1" x14ac:dyDescent="0.5">
      <c r="A84" s="15"/>
      <c r="B84" s="227"/>
      <c r="C84" s="227"/>
      <c r="D84" s="229" t="s">
        <v>131</v>
      </c>
      <c r="E84" s="227"/>
      <c r="F84" s="227"/>
      <c r="G84" s="227"/>
      <c r="H84" s="227"/>
      <c r="I84" s="227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358"/>
      <c r="U84" s="139"/>
      <c r="V84" s="139"/>
      <c r="W84" s="139"/>
      <c r="X84" s="139"/>
      <c r="Y84" s="139"/>
      <c r="Z84" s="139"/>
      <c r="AA84" s="139"/>
    </row>
    <row r="85" spans="1:27" ht="18" x14ac:dyDescent="0.4">
      <c r="A85" s="492" t="s">
        <v>93</v>
      </c>
      <c r="B85" s="487"/>
      <c r="C85" s="487"/>
      <c r="D85" s="487"/>
      <c r="E85" s="487"/>
      <c r="F85" s="487"/>
      <c r="G85" s="443"/>
      <c r="H85" s="443"/>
      <c r="I85" s="443"/>
      <c r="J85" s="443"/>
      <c r="K85" s="492" t="s">
        <v>104</v>
      </c>
      <c r="L85" s="487"/>
      <c r="M85" s="487"/>
      <c r="N85" s="487"/>
      <c r="O85" s="487"/>
      <c r="P85" s="487"/>
      <c r="Q85" s="487"/>
      <c r="R85" s="487"/>
      <c r="S85" s="487"/>
      <c r="T85" s="446"/>
      <c r="U85" s="446"/>
      <c r="V85" s="222"/>
      <c r="W85" s="189"/>
      <c r="X85" s="447" t="s">
        <v>106</v>
      </c>
      <c r="Y85" s="189"/>
      <c r="Z85" s="189"/>
      <c r="AA85" s="211"/>
    </row>
    <row r="86" spans="1:27" ht="27.75" customHeight="1" x14ac:dyDescent="0.4">
      <c r="A86" s="491" t="s">
        <v>3</v>
      </c>
      <c r="B86" s="491" t="s">
        <v>4</v>
      </c>
      <c r="C86" s="497" t="s">
        <v>5</v>
      </c>
      <c r="D86" s="492" t="s">
        <v>6</v>
      </c>
      <c r="E86" s="487"/>
      <c r="F86" s="493"/>
      <c r="G86" s="188" t="s">
        <v>83</v>
      </c>
      <c r="H86" s="188" t="s">
        <v>86</v>
      </c>
      <c r="I86" s="188" t="s">
        <v>87</v>
      </c>
      <c r="J86" s="188" t="s">
        <v>91</v>
      </c>
      <c r="K86" s="491" t="s">
        <v>3</v>
      </c>
      <c r="L86" s="491" t="s">
        <v>7</v>
      </c>
      <c r="M86" s="491" t="s">
        <v>8</v>
      </c>
      <c r="N86" s="272"/>
      <c r="O86" s="491" t="s">
        <v>95</v>
      </c>
      <c r="P86" s="272"/>
      <c r="Q86" s="272"/>
      <c r="R86" s="273"/>
      <c r="S86" s="208"/>
      <c r="T86" s="243"/>
      <c r="U86" s="209"/>
      <c r="V86" s="494" t="s">
        <v>100</v>
      </c>
      <c r="W86" s="464" t="s">
        <v>103</v>
      </c>
      <c r="X86" s="378" t="s">
        <v>107</v>
      </c>
      <c r="Y86" s="464" t="s">
        <v>101</v>
      </c>
      <c r="Z86" s="464" t="s">
        <v>102</v>
      </c>
      <c r="AA86" s="464" t="s">
        <v>146</v>
      </c>
    </row>
    <row r="87" spans="1:27" ht="26.25" customHeight="1" x14ac:dyDescent="0.4">
      <c r="A87" s="464"/>
      <c r="B87" s="464"/>
      <c r="C87" s="481"/>
      <c r="D87" s="475" t="s">
        <v>9</v>
      </c>
      <c r="E87" s="475" t="s">
        <v>10</v>
      </c>
      <c r="F87" s="475" t="s">
        <v>11</v>
      </c>
      <c r="G87" s="270" t="s">
        <v>123</v>
      </c>
      <c r="H87" s="270" t="s">
        <v>114</v>
      </c>
      <c r="I87" s="270" t="s">
        <v>88</v>
      </c>
      <c r="J87" s="270" t="s">
        <v>88</v>
      </c>
      <c r="K87" s="464"/>
      <c r="L87" s="464"/>
      <c r="M87" s="464"/>
      <c r="N87" s="266" t="s">
        <v>83</v>
      </c>
      <c r="O87" s="464"/>
      <c r="P87" s="266" t="s">
        <v>110</v>
      </c>
      <c r="Q87" s="266" t="s">
        <v>87</v>
      </c>
      <c r="R87" s="268" t="s">
        <v>91</v>
      </c>
      <c r="S87" s="466" t="s">
        <v>97</v>
      </c>
      <c r="T87" s="467"/>
      <c r="U87" s="468"/>
      <c r="V87" s="495"/>
      <c r="W87" s="464"/>
      <c r="X87" s="378" t="s">
        <v>96</v>
      </c>
      <c r="Y87" s="464"/>
      <c r="Z87" s="464"/>
      <c r="AA87" s="464"/>
    </row>
    <row r="88" spans="1:27" ht="14.25" customHeight="1" x14ac:dyDescent="0.2">
      <c r="A88" s="464"/>
      <c r="B88" s="464"/>
      <c r="C88" s="481"/>
      <c r="D88" s="476"/>
      <c r="E88" s="476"/>
      <c r="F88" s="476"/>
      <c r="G88" s="270" t="s">
        <v>124</v>
      </c>
      <c r="H88" s="270" t="s">
        <v>115</v>
      </c>
      <c r="I88" s="270" t="s">
        <v>125</v>
      </c>
      <c r="J88" s="270" t="s">
        <v>117</v>
      </c>
      <c r="K88" s="464"/>
      <c r="L88" s="464"/>
      <c r="M88" s="464"/>
      <c r="N88" s="266" t="s">
        <v>84</v>
      </c>
      <c r="O88" s="464"/>
      <c r="P88" s="266" t="s">
        <v>111</v>
      </c>
      <c r="Q88" s="266" t="s">
        <v>88</v>
      </c>
      <c r="R88" s="268" t="s">
        <v>122</v>
      </c>
      <c r="S88" s="469" t="s">
        <v>98</v>
      </c>
      <c r="T88" s="496" t="s">
        <v>144</v>
      </c>
      <c r="U88" s="471" t="s">
        <v>99</v>
      </c>
      <c r="V88" s="464"/>
      <c r="W88" s="464"/>
      <c r="X88" s="378" t="s">
        <v>108</v>
      </c>
      <c r="Y88" s="464"/>
      <c r="Z88" s="464"/>
      <c r="AA88" s="464"/>
    </row>
    <row r="89" spans="1:27" ht="14.25" customHeight="1" x14ac:dyDescent="0.2">
      <c r="A89" s="464"/>
      <c r="B89" s="464"/>
      <c r="C89" s="481"/>
      <c r="D89" s="476"/>
      <c r="E89" s="476"/>
      <c r="F89" s="476"/>
      <c r="G89" s="270" t="s">
        <v>85</v>
      </c>
      <c r="H89" s="270"/>
      <c r="I89" s="270" t="s">
        <v>115</v>
      </c>
      <c r="J89" s="270" t="s">
        <v>90</v>
      </c>
      <c r="K89" s="464"/>
      <c r="L89" s="464"/>
      <c r="M89" s="464"/>
      <c r="N89" s="266" t="s">
        <v>85</v>
      </c>
      <c r="O89" s="464"/>
      <c r="P89" s="266" t="s">
        <v>112</v>
      </c>
      <c r="Q89" s="266" t="s">
        <v>119</v>
      </c>
      <c r="R89" s="268" t="s">
        <v>120</v>
      </c>
      <c r="S89" s="469"/>
      <c r="T89" s="469"/>
      <c r="U89" s="471"/>
      <c r="V89" s="464"/>
      <c r="W89" s="464"/>
      <c r="X89" s="378" t="s">
        <v>109</v>
      </c>
      <c r="Y89" s="464"/>
      <c r="Z89" s="464"/>
      <c r="AA89" s="464"/>
    </row>
    <row r="90" spans="1:27" ht="51.75" customHeight="1" x14ac:dyDescent="0.2">
      <c r="A90" s="465"/>
      <c r="B90" s="465"/>
      <c r="C90" s="482"/>
      <c r="D90" s="477"/>
      <c r="E90" s="477"/>
      <c r="F90" s="477"/>
      <c r="G90" s="271"/>
      <c r="H90" s="271"/>
      <c r="I90" s="271" t="s">
        <v>90</v>
      </c>
      <c r="J90" s="271"/>
      <c r="K90" s="465"/>
      <c r="L90" s="465"/>
      <c r="M90" s="465"/>
      <c r="N90" s="267"/>
      <c r="O90" s="465"/>
      <c r="P90" s="267"/>
      <c r="Q90" s="267" t="s">
        <v>121</v>
      </c>
      <c r="R90" s="269" t="s">
        <v>90</v>
      </c>
      <c r="S90" s="470"/>
      <c r="T90" s="470"/>
      <c r="U90" s="472"/>
      <c r="V90" s="465"/>
      <c r="W90" s="465"/>
      <c r="X90" s="379" t="s">
        <v>85</v>
      </c>
      <c r="Y90" s="465"/>
      <c r="Z90" s="465"/>
      <c r="AA90" s="465"/>
    </row>
    <row r="91" spans="1:27" s="1" customFormat="1" ht="23.1" customHeight="1" x14ac:dyDescent="0.5">
      <c r="A91" s="43">
        <v>19</v>
      </c>
      <c r="B91" s="43" t="s">
        <v>12</v>
      </c>
      <c r="C91" s="16">
        <v>2623</v>
      </c>
      <c r="D91" s="10">
        <v>0</v>
      </c>
      <c r="E91" s="10">
        <v>3</v>
      </c>
      <c r="F91" s="10">
        <v>94</v>
      </c>
      <c r="G91" s="10"/>
      <c r="H91" s="10">
        <v>394</v>
      </c>
      <c r="I91" s="10">
        <v>330</v>
      </c>
      <c r="J91" s="236">
        <f t="shared" ref="J91" si="29">H91*I91</f>
        <v>130020</v>
      </c>
      <c r="K91" s="10">
        <v>1</v>
      </c>
      <c r="L91" s="10">
        <v>100</v>
      </c>
      <c r="M91" s="43" t="s">
        <v>15</v>
      </c>
      <c r="N91" s="43"/>
      <c r="O91" s="43">
        <v>168</v>
      </c>
      <c r="P91" s="43"/>
      <c r="Q91" s="43">
        <v>6850</v>
      </c>
      <c r="R91" s="262">
        <f t="shared" ref="R91" si="30">O91*Q91</f>
        <v>1150800</v>
      </c>
      <c r="S91" s="16">
        <v>14</v>
      </c>
      <c r="T91" s="43">
        <v>18</v>
      </c>
      <c r="U91" s="374">
        <f t="shared" ref="U91" si="31">R91*T91/100</f>
        <v>207144</v>
      </c>
      <c r="V91" s="357">
        <f t="shared" ref="V91" si="32">R91-U91</f>
        <v>943656</v>
      </c>
      <c r="W91" s="357">
        <f t="shared" ref="W91" si="33">J91+V91</f>
        <v>1073676</v>
      </c>
      <c r="X91" s="111"/>
      <c r="Y91" s="261" t="s">
        <v>133</v>
      </c>
      <c r="Z91" s="43">
        <v>0</v>
      </c>
      <c r="AA91" s="261"/>
    </row>
    <row r="92" spans="1:27" s="1" customFormat="1" ht="23.1" customHeight="1" x14ac:dyDescent="0.5">
      <c r="A92" s="10"/>
      <c r="B92" s="8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10"/>
      <c r="O92" s="10"/>
      <c r="P92" s="10"/>
      <c r="Q92" s="10"/>
      <c r="R92" s="10"/>
      <c r="S92" s="66"/>
      <c r="T92" s="43"/>
      <c r="U92" s="111"/>
      <c r="V92" s="111"/>
      <c r="W92" s="111"/>
      <c r="X92" s="111"/>
      <c r="Y92" s="111"/>
      <c r="Z92" s="43"/>
      <c r="AA92" s="261"/>
    </row>
    <row r="93" spans="1:27" s="1" customFormat="1" ht="23.1" customHeight="1" x14ac:dyDescent="0.5">
      <c r="A93" s="19"/>
      <c r="B93" s="50"/>
      <c r="C93" s="48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8"/>
      <c r="T93" s="47"/>
      <c r="U93" s="60"/>
      <c r="V93" s="60"/>
      <c r="W93" s="60"/>
      <c r="X93" s="60"/>
      <c r="Y93" s="60"/>
      <c r="Z93" s="47"/>
      <c r="AA93" s="371"/>
    </row>
    <row r="94" spans="1:27" s="1" customFormat="1" ht="23.1" customHeight="1" x14ac:dyDescent="0.5">
      <c r="A94" s="10">
        <v>20</v>
      </c>
      <c r="B94" s="43" t="s">
        <v>12</v>
      </c>
      <c r="C94" s="16">
        <v>2624</v>
      </c>
      <c r="D94" s="10">
        <v>1</v>
      </c>
      <c r="E94" s="10">
        <v>0</v>
      </c>
      <c r="F94" s="10">
        <v>4</v>
      </c>
      <c r="G94" s="10"/>
      <c r="H94" s="10">
        <v>404</v>
      </c>
      <c r="I94" s="10">
        <v>330</v>
      </c>
      <c r="J94" s="236">
        <f t="shared" ref="J94" si="34">H94*I94</f>
        <v>133320</v>
      </c>
      <c r="K94" s="10">
        <v>1</v>
      </c>
      <c r="L94" s="10">
        <v>100</v>
      </c>
      <c r="M94" s="10" t="s">
        <v>22</v>
      </c>
      <c r="N94" s="10"/>
      <c r="O94" s="10">
        <v>320</v>
      </c>
      <c r="P94" s="10"/>
      <c r="Q94" s="10">
        <v>6850</v>
      </c>
      <c r="R94" s="262">
        <f t="shared" ref="R94" si="35">O94*Q94</f>
        <v>2192000</v>
      </c>
      <c r="S94" s="66">
        <v>20</v>
      </c>
      <c r="T94" s="43">
        <v>30</v>
      </c>
      <c r="U94" s="374">
        <f t="shared" ref="U94" si="36">R94*T94/100</f>
        <v>657600</v>
      </c>
      <c r="V94" s="357">
        <f t="shared" ref="V94" si="37">R94-U94</f>
        <v>1534400</v>
      </c>
      <c r="W94" s="357">
        <f t="shared" ref="W94" si="38">J94+V94</f>
        <v>1667720</v>
      </c>
      <c r="X94" s="111"/>
      <c r="Y94" s="261" t="s">
        <v>133</v>
      </c>
      <c r="Z94" s="43">
        <v>0</v>
      </c>
      <c r="AA94" s="261"/>
    </row>
    <row r="95" spans="1:27" s="40" customFormat="1" ht="23.1" customHeight="1" x14ac:dyDescent="0.5">
      <c r="A95" s="43"/>
      <c r="B95" s="43"/>
      <c r="C95" s="16"/>
      <c r="D95" s="10"/>
      <c r="E95" s="10"/>
      <c r="F95" s="10"/>
      <c r="G95" s="10"/>
      <c r="H95" s="10"/>
      <c r="I95" s="10"/>
      <c r="J95" s="10"/>
      <c r="K95" s="10"/>
      <c r="L95" s="10"/>
      <c r="M95" s="43" t="s">
        <v>35</v>
      </c>
      <c r="N95" s="43"/>
      <c r="O95" s="43"/>
      <c r="P95" s="43"/>
      <c r="Q95" s="43"/>
      <c r="R95" s="43"/>
      <c r="S95" s="66"/>
      <c r="T95" s="43"/>
      <c r="U95" s="111"/>
      <c r="V95" s="111"/>
      <c r="W95" s="111"/>
      <c r="X95" s="111"/>
      <c r="Y95" s="111"/>
      <c r="Z95" s="43"/>
      <c r="AA95" s="261"/>
    </row>
    <row r="96" spans="1:27" s="40" customFormat="1" ht="23.1" customHeight="1" x14ac:dyDescent="0.5">
      <c r="A96" s="43"/>
      <c r="B96" s="43"/>
      <c r="C96" s="16"/>
      <c r="D96" s="10"/>
      <c r="E96" s="10"/>
      <c r="F96" s="10"/>
      <c r="G96" s="10"/>
      <c r="H96" s="10"/>
      <c r="I96" s="10"/>
      <c r="J96" s="10"/>
      <c r="K96" s="10"/>
      <c r="L96" s="10"/>
      <c r="M96" s="43" t="s">
        <v>36</v>
      </c>
      <c r="N96" s="43"/>
      <c r="O96" s="43"/>
      <c r="P96" s="43"/>
      <c r="Q96" s="43"/>
      <c r="R96" s="43"/>
      <c r="S96" s="66"/>
      <c r="T96" s="43"/>
      <c r="U96" s="111"/>
      <c r="V96" s="111"/>
      <c r="W96" s="111"/>
      <c r="X96" s="111"/>
      <c r="Y96" s="111"/>
      <c r="Z96" s="43"/>
      <c r="AA96" s="261"/>
    </row>
    <row r="97" spans="1:27" s="1" customFormat="1" ht="23.1" customHeight="1" x14ac:dyDescent="0.5">
      <c r="A97" s="9"/>
      <c r="B97" s="8"/>
      <c r="C97" s="6"/>
      <c r="D97" s="6"/>
      <c r="E97" s="6"/>
      <c r="F97" s="6"/>
      <c r="G97" s="6"/>
      <c r="H97" s="6"/>
      <c r="I97" s="6"/>
      <c r="J97" s="6"/>
      <c r="K97" s="6">
        <v>2</v>
      </c>
      <c r="L97" s="6">
        <v>100</v>
      </c>
      <c r="M97" s="9" t="s">
        <v>15</v>
      </c>
      <c r="N97" s="9"/>
      <c r="O97" s="9">
        <v>80</v>
      </c>
      <c r="P97" s="9"/>
      <c r="Q97" s="9">
        <v>6850</v>
      </c>
      <c r="R97" s="262">
        <f t="shared" ref="R97:R100" si="39">O97*Q97</f>
        <v>548000</v>
      </c>
      <c r="S97" s="72">
        <v>10</v>
      </c>
      <c r="T97" s="43">
        <v>10</v>
      </c>
      <c r="U97" s="374">
        <f t="shared" ref="U97" si="40">R97*T97/100</f>
        <v>54800</v>
      </c>
      <c r="V97" s="357">
        <f t="shared" ref="V97" si="41">R97-U97</f>
        <v>493200</v>
      </c>
      <c r="W97" s="357">
        <f t="shared" ref="W97" si="42">J97+V97</f>
        <v>493200</v>
      </c>
      <c r="X97" s="111"/>
      <c r="Y97" s="261" t="s">
        <v>135</v>
      </c>
      <c r="Z97" s="43">
        <v>0</v>
      </c>
      <c r="AA97" s="261"/>
    </row>
    <row r="98" spans="1:27" s="1" customFormat="1" ht="23.1" customHeight="1" x14ac:dyDescent="0.5">
      <c r="A98" s="6"/>
      <c r="B98" s="35"/>
      <c r="C98" s="6"/>
      <c r="D98" s="6"/>
      <c r="E98" s="6"/>
      <c r="F98" s="6"/>
      <c r="G98" s="6"/>
      <c r="H98" s="6"/>
      <c r="I98" s="6"/>
      <c r="J98" s="6"/>
      <c r="K98" s="6">
        <v>3</v>
      </c>
      <c r="L98" s="6"/>
      <c r="M98" s="6" t="s">
        <v>18</v>
      </c>
      <c r="N98" s="6"/>
      <c r="O98" s="6">
        <v>25</v>
      </c>
      <c r="P98" s="6"/>
      <c r="Q98" s="9">
        <v>6850</v>
      </c>
      <c r="R98" s="262">
        <f t="shared" si="39"/>
        <v>171250</v>
      </c>
      <c r="S98" s="72">
        <v>5</v>
      </c>
      <c r="T98" s="43">
        <v>5</v>
      </c>
      <c r="U98" s="374">
        <f t="shared" ref="U98" si="43">R98*T98/100</f>
        <v>8562.5</v>
      </c>
      <c r="V98" s="357">
        <f t="shared" ref="V98" si="44">R98-U98</f>
        <v>162687.5</v>
      </c>
      <c r="W98" s="357">
        <f t="shared" ref="W98" si="45">J98+V98</f>
        <v>162687.5</v>
      </c>
      <c r="X98" s="111"/>
      <c r="Y98" s="357">
        <v>0</v>
      </c>
      <c r="Z98" s="380">
        <f>W98-Y98</f>
        <v>162687.5</v>
      </c>
      <c r="AA98" s="43">
        <v>0.3</v>
      </c>
    </row>
    <row r="99" spans="1:27" s="1" customFormat="1" ht="12" customHeight="1" x14ac:dyDescent="0.5">
      <c r="A99" s="47"/>
      <c r="B99" s="50"/>
      <c r="C99" s="48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276"/>
      <c r="T99" s="19"/>
      <c r="U99" s="60"/>
      <c r="V99" s="60"/>
      <c r="W99" s="60"/>
      <c r="X99" s="60"/>
      <c r="Y99" s="60"/>
      <c r="Z99" s="47"/>
      <c r="AA99" s="371"/>
    </row>
    <row r="100" spans="1:27" s="1" customFormat="1" ht="23.1" customHeight="1" x14ac:dyDescent="0.5">
      <c r="A100" s="43">
        <v>21</v>
      </c>
      <c r="B100" s="43"/>
      <c r="C100" s="16">
        <v>2625</v>
      </c>
      <c r="D100" s="144">
        <v>0</v>
      </c>
      <c r="E100" s="43">
        <v>1</v>
      </c>
      <c r="F100" s="43">
        <v>34</v>
      </c>
      <c r="G100" s="43"/>
      <c r="H100" s="43">
        <v>134</v>
      </c>
      <c r="I100" s="43">
        <v>380</v>
      </c>
      <c r="J100" s="236">
        <f t="shared" ref="J100" si="46">H100*I100</f>
        <v>50920</v>
      </c>
      <c r="K100" s="43">
        <v>1</v>
      </c>
      <c r="L100" s="43">
        <v>100</v>
      </c>
      <c r="M100" s="9" t="s">
        <v>15</v>
      </c>
      <c r="N100" s="43"/>
      <c r="O100" s="43">
        <v>192</v>
      </c>
      <c r="P100" s="43"/>
      <c r="Q100" s="43">
        <v>6850</v>
      </c>
      <c r="R100" s="262">
        <f t="shared" si="39"/>
        <v>1315200</v>
      </c>
      <c r="S100" s="277">
        <v>15</v>
      </c>
      <c r="T100" s="43">
        <v>20</v>
      </c>
      <c r="U100" s="374">
        <f t="shared" ref="U100" si="47">R100*T100/100</f>
        <v>263040</v>
      </c>
      <c r="V100" s="357">
        <f t="shared" ref="V100" si="48">R100-U100</f>
        <v>1052160</v>
      </c>
      <c r="W100" s="357">
        <f t="shared" ref="W100" si="49">J100+V100</f>
        <v>1103080</v>
      </c>
      <c r="X100" s="111"/>
      <c r="Y100" s="261" t="s">
        <v>133</v>
      </c>
      <c r="Z100" s="43">
        <v>0</v>
      </c>
      <c r="AA100" s="261"/>
    </row>
    <row r="101" spans="1:27" s="1" customFormat="1" ht="18" customHeight="1" x14ac:dyDescent="0.5">
      <c r="A101" s="43"/>
      <c r="B101" s="43"/>
      <c r="C101" s="72"/>
      <c r="D101" s="6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16"/>
      <c r="T101" s="43"/>
      <c r="U101" s="111"/>
      <c r="V101" s="111"/>
      <c r="W101" s="111"/>
      <c r="X101" s="111"/>
      <c r="Y101" s="111"/>
      <c r="Z101" s="43"/>
      <c r="AA101" s="261"/>
    </row>
    <row r="102" spans="1:27" s="1" customFormat="1" ht="23.1" customHeight="1" x14ac:dyDescent="0.5">
      <c r="A102" s="47"/>
      <c r="B102" s="75"/>
      <c r="C102" s="381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8"/>
      <c r="T102" s="47"/>
      <c r="U102" s="60"/>
      <c r="V102" s="60"/>
      <c r="W102" s="60"/>
      <c r="X102" s="60"/>
      <c r="Y102" s="60"/>
      <c r="Z102" s="47"/>
      <c r="AA102" s="371"/>
    </row>
    <row r="103" spans="1:27" s="40" customFormat="1" ht="20.25" customHeight="1" x14ac:dyDescent="0.5">
      <c r="A103" s="4"/>
      <c r="B103" s="144"/>
      <c r="C103" s="101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360"/>
      <c r="T103" s="144"/>
      <c r="U103" s="219"/>
      <c r="V103" s="219"/>
      <c r="W103" s="219"/>
      <c r="X103" s="219"/>
      <c r="Y103" s="219"/>
      <c r="Z103" s="144"/>
      <c r="AA103" s="366"/>
    </row>
    <row r="104" spans="1:27" s="40" customFormat="1" ht="23.1" customHeight="1" x14ac:dyDescent="0.5">
      <c r="A104" s="6">
        <v>22</v>
      </c>
      <c r="B104" s="43" t="s">
        <v>12</v>
      </c>
      <c r="C104" s="16">
        <v>2629</v>
      </c>
      <c r="D104" s="6">
        <v>1</v>
      </c>
      <c r="E104" s="6">
        <v>2</v>
      </c>
      <c r="F104" s="6">
        <v>84</v>
      </c>
      <c r="G104" s="6"/>
      <c r="H104" s="6">
        <v>684</v>
      </c>
      <c r="I104" s="6">
        <v>330</v>
      </c>
      <c r="J104" s="236">
        <f t="shared" ref="J104" si="50">H104*I104</f>
        <v>225720</v>
      </c>
      <c r="K104" s="6">
        <v>1</v>
      </c>
      <c r="L104" s="6">
        <v>100</v>
      </c>
      <c r="M104" s="6" t="s">
        <v>15</v>
      </c>
      <c r="N104" s="6"/>
      <c r="O104" s="6">
        <v>160</v>
      </c>
      <c r="P104" s="6"/>
      <c r="Q104" s="6">
        <v>6850</v>
      </c>
      <c r="R104" s="262">
        <f t="shared" ref="R104" si="51">O104*Q104</f>
        <v>1096000</v>
      </c>
      <c r="S104" s="15">
        <v>4</v>
      </c>
      <c r="T104" s="43">
        <v>4</v>
      </c>
      <c r="U104" s="374">
        <f t="shared" ref="U104" si="52">R104*T104/100</f>
        <v>43840</v>
      </c>
      <c r="V104" s="357">
        <f t="shared" ref="V104" si="53">R104-U104</f>
        <v>1052160</v>
      </c>
      <c r="W104" s="357">
        <f t="shared" ref="W104" si="54">J104+V104</f>
        <v>1277880</v>
      </c>
      <c r="X104" s="111"/>
      <c r="Y104" s="261" t="s">
        <v>133</v>
      </c>
      <c r="Z104" s="43">
        <v>0</v>
      </c>
      <c r="AA104" s="261"/>
    </row>
    <row r="105" spans="1:27" s="40" customFormat="1" ht="11.25" customHeight="1" x14ac:dyDescent="0.5">
      <c r="A105" s="19"/>
      <c r="B105" s="47"/>
      <c r="C105" s="48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42"/>
      <c r="T105" s="377"/>
      <c r="U105" s="60"/>
      <c r="V105" s="60"/>
      <c r="W105" s="60"/>
      <c r="X105" s="60"/>
      <c r="Y105" s="60"/>
      <c r="Z105" s="47"/>
      <c r="AA105" s="371"/>
    </row>
    <row r="106" spans="1:27" s="40" customFormat="1" ht="11.25" customHeight="1" x14ac:dyDescent="0.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358"/>
      <c r="U106" s="139"/>
      <c r="V106" s="139"/>
      <c r="W106" s="139"/>
      <c r="X106" s="139"/>
      <c r="Y106" s="139"/>
      <c r="Z106" s="139"/>
      <c r="AA106" s="139"/>
    </row>
    <row r="107" spans="1:27" s="40" customFormat="1" ht="11.25" customHeight="1" x14ac:dyDescent="0.5">
      <c r="A107" s="15"/>
      <c r="B107" s="228" t="s">
        <v>126</v>
      </c>
      <c r="C107" s="228"/>
      <c r="D107" s="227"/>
      <c r="E107" s="227"/>
      <c r="F107" s="227"/>
      <c r="G107" s="227"/>
      <c r="H107" s="227"/>
      <c r="I107" s="227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358"/>
      <c r="U107" s="139"/>
      <c r="V107" s="139"/>
      <c r="W107" s="139"/>
      <c r="X107" s="139"/>
      <c r="Y107" s="139"/>
      <c r="Z107" s="139"/>
      <c r="AA107" s="139"/>
    </row>
    <row r="108" spans="1:27" s="40" customFormat="1" ht="11.25" customHeight="1" x14ac:dyDescent="0.5">
      <c r="A108" s="15"/>
      <c r="B108" s="227"/>
      <c r="C108" s="227"/>
      <c r="D108" s="229" t="s">
        <v>127</v>
      </c>
      <c r="E108" s="227"/>
      <c r="F108" s="227"/>
      <c r="G108" s="227"/>
      <c r="H108" s="227"/>
      <c r="I108" s="227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358"/>
      <c r="U108" s="139"/>
      <c r="V108" s="139"/>
      <c r="W108" s="139"/>
      <c r="X108" s="139"/>
      <c r="Y108" s="139"/>
      <c r="Z108" s="139"/>
      <c r="AA108" s="139"/>
    </row>
    <row r="109" spans="1:27" s="40" customFormat="1" ht="11.25" customHeight="1" x14ac:dyDescent="0.5">
      <c r="A109" s="15"/>
      <c r="B109" s="227"/>
      <c r="C109" s="227"/>
      <c r="D109" s="229" t="s">
        <v>128</v>
      </c>
      <c r="E109" s="227"/>
      <c r="F109" s="227"/>
      <c r="G109" s="227"/>
      <c r="H109" s="227"/>
      <c r="I109" s="227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358"/>
      <c r="U109" s="139"/>
      <c r="V109" s="139"/>
      <c r="W109" s="139"/>
      <c r="X109" s="139"/>
      <c r="Y109" s="139"/>
      <c r="Z109" s="139"/>
      <c r="AA109" s="139"/>
    </row>
    <row r="110" spans="1:27" s="40" customFormat="1" ht="11.25" customHeight="1" x14ac:dyDescent="0.5">
      <c r="A110" s="15"/>
      <c r="B110" s="227"/>
      <c r="C110" s="227"/>
      <c r="D110" s="229" t="s">
        <v>129</v>
      </c>
      <c r="E110" s="227"/>
      <c r="F110" s="227"/>
      <c r="G110" s="227"/>
      <c r="H110" s="227"/>
      <c r="I110" s="227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358"/>
      <c r="U110" s="139"/>
      <c r="V110" s="139"/>
      <c r="W110" s="139"/>
      <c r="X110" s="139"/>
      <c r="Y110" s="139"/>
      <c r="Z110" s="139"/>
      <c r="AA110" s="139"/>
    </row>
    <row r="111" spans="1:27" s="40" customFormat="1" ht="11.25" customHeight="1" x14ac:dyDescent="0.5">
      <c r="A111" s="15"/>
      <c r="B111" s="227"/>
      <c r="C111" s="227"/>
      <c r="D111" s="229" t="s">
        <v>130</v>
      </c>
      <c r="E111" s="227"/>
      <c r="F111" s="227"/>
      <c r="G111" s="227"/>
      <c r="H111" s="227"/>
      <c r="I111" s="227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358"/>
      <c r="U111" s="139"/>
      <c r="V111" s="139"/>
      <c r="W111" s="139"/>
      <c r="X111" s="139"/>
      <c r="Y111" s="139"/>
      <c r="Z111" s="139"/>
      <c r="AA111" s="139"/>
    </row>
    <row r="112" spans="1:27" s="40" customFormat="1" ht="11.25" customHeight="1" x14ac:dyDescent="0.5">
      <c r="A112" s="15"/>
      <c r="B112" s="227"/>
      <c r="C112" s="227"/>
      <c r="D112" s="229" t="s">
        <v>131</v>
      </c>
      <c r="E112" s="227"/>
      <c r="F112" s="227"/>
      <c r="G112" s="227"/>
      <c r="H112" s="227"/>
      <c r="I112" s="227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358"/>
      <c r="U112" s="139"/>
      <c r="V112" s="139"/>
      <c r="W112" s="139"/>
      <c r="X112" s="139"/>
      <c r="Y112" s="139"/>
      <c r="Z112" s="139"/>
      <c r="AA112" s="139"/>
    </row>
    <row r="113" spans="1:27" s="40" customFormat="1" ht="11.25" customHeight="1" x14ac:dyDescent="0.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358"/>
      <c r="U113" s="139"/>
      <c r="V113" s="139"/>
      <c r="W113" s="139"/>
      <c r="X113" s="139"/>
      <c r="Y113" s="139"/>
      <c r="Z113" s="139"/>
      <c r="AA113" s="139"/>
    </row>
    <row r="114" spans="1:27" s="40" customFormat="1" ht="11.25" customHeight="1" x14ac:dyDescent="0.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358"/>
      <c r="U114" s="139"/>
      <c r="V114" s="139"/>
      <c r="W114" s="139"/>
      <c r="X114" s="139"/>
      <c r="Y114" s="139"/>
      <c r="Z114" s="139"/>
      <c r="AA114" s="139"/>
    </row>
    <row r="115" spans="1:27" s="40" customFormat="1" ht="11.25" customHeight="1" x14ac:dyDescent="0.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358"/>
      <c r="U115" s="139"/>
      <c r="V115" s="139"/>
      <c r="W115" s="139"/>
      <c r="X115" s="139"/>
      <c r="Y115" s="139"/>
      <c r="Z115" s="139"/>
      <c r="AA115" s="139"/>
    </row>
    <row r="116" spans="1:27" ht="18" x14ac:dyDescent="0.4">
      <c r="A116" s="492" t="s">
        <v>93</v>
      </c>
      <c r="B116" s="487"/>
      <c r="C116" s="487"/>
      <c r="D116" s="487"/>
      <c r="E116" s="487"/>
      <c r="F116" s="487"/>
      <c r="G116" s="443"/>
      <c r="H116" s="443"/>
      <c r="I116" s="443"/>
      <c r="J116" s="443"/>
      <c r="K116" s="492" t="s">
        <v>104</v>
      </c>
      <c r="L116" s="487"/>
      <c r="M116" s="487"/>
      <c r="N116" s="487"/>
      <c r="O116" s="487"/>
      <c r="P116" s="487"/>
      <c r="Q116" s="487"/>
      <c r="R116" s="487"/>
      <c r="S116" s="487"/>
      <c r="T116" s="446"/>
      <c r="U116" s="446"/>
      <c r="V116" s="222"/>
      <c r="W116" s="189"/>
      <c r="X116" s="212" t="s">
        <v>106</v>
      </c>
      <c r="Y116" s="189"/>
      <c r="Z116" s="189"/>
      <c r="AA116" s="211"/>
    </row>
    <row r="117" spans="1:27" ht="27.75" customHeight="1" x14ac:dyDescent="0.4">
      <c r="A117" s="491" t="s">
        <v>3</v>
      </c>
      <c r="B117" s="491" t="s">
        <v>4</v>
      </c>
      <c r="C117" s="497" t="s">
        <v>5</v>
      </c>
      <c r="D117" s="492" t="s">
        <v>6</v>
      </c>
      <c r="E117" s="487"/>
      <c r="F117" s="493"/>
      <c r="G117" s="188" t="s">
        <v>83</v>
      </c>
      <c r="H117" s="188" t="s">
        <v>86</v>
      </c>
      <c r="I117" s="188" t="s">
        <v>87</v>
      </c>
      <c r="J117" s="188" t="s">
        <v>91</v>
      </c>
      <c r="K117" s="491" t="s">
        <v>3</v>
      </c>
      <c r="L117" s="491" t="s">
        <v>7</v>
      </c>
      <c r="M117" s="491" t="s">
        <v>8</v>
      </c>
      <c r="N117" s="272"/>
      <c r="O117" s="491" t="s">
        <v>95</v>
      </c>
      <c r="P117" s="272"/>
      <c r="Q117" s="272"/>
      <c r="R117" s="273"/>
      <c r="S117" s="208"/>
      <c r="T117" s="243"/>
      <c r="U117" s="209"/>
      <c r="V117" s="494" t="s">
        <v>100</v>
      </c>
      <c r="W117" s="464" t="s">
        <v>103</v>
      </c>
      <c r="X117" s="213" t="s">
        <v>107</v>
      </c>
      <c r="Y117" s="464" t="s">
        <v>101</v>
      </c>
      <c r="Z117" s="464" t="s">
        <v>102</v>
      </c>
      <c r="AA117" s="464" t="s">
        <v>146</v>
      </c>
    </row>
    <row r="118" spans="1:27" ht="26.25" customHeight="1" x14ac:dyDescent="0.4">
      <c r="A118" s="464"/>
      <c r="B118" s="464"/>
      <c r="C118" s="481"/>
      <c r="D118" s="475" t="s">
        <v>9</v>
      </c>
      <c r="E118" s="475" t="s">
        <v>10</v>
      </c>
      <c r="F118" s="475" t="s">
        <v>11</v>
      </c>
      <c r="G118" s="270" t="s">
        <v>123</v>
      </c>
      <c r="H118" s="270" t="s">
        <v>114</v>
      </c>
      <c r="I118" s="270" t="s">
        <v>88</v>
      </c>
      <c r="J118" s="270" t="s">
        <v>88</v>
      </c>
      <c r="K118" s="464"/>
      <c r="L118" s="464"/>
      <c r="M118" s="464"/>
      <c r="N118" s="266" t="s">
        <v>83</v>
      </c>
      <c r="O118" s="464"/>
      <c r="P118" s="266" t="s">
        <v>110</v>
      </c>
      <c r="Q118" s="266" t="s">
        <v>87</v>
      </c>
      <c r="R118" s="268" t="s">
        <v>91</v>
      </c>
      <c r="S118" s="466" t="s">
        <v>97</v>
      </c>
      <c r="T118" s="467"/>
      <c r="U118" s="468"/>
      <c r="V118" s="495"/>
      <c r="W118" s="464"/>
      <c r="X118" s="213" t="s">
        <v>96</v>
      </c>
      <c r="Y118" s="464"/>
      <c r="Z118" s="464"/>
      <c r="AA118" s="464"/>
    </row>
    <row r="119" spans="1:27" ht="14.25" customHeight="1" x14ac:dyDescent="0.2">
      <c r="A119" s="464"/>
      <c r="B119" s="464"/>
      <c r="C119" s="481"/>
      <c r="D119" s="476"/>
      <c r="E119" s="476"/>
      <c r="F119" s="476"/>
      <c r="G119" s="270" t="s">
        <v>124</v>
      </c>
      <c r="H119" s="270" t="s">
        <v>115</v>
      </c>
      <c r="I119" s="270" t="s">
        <v>125</v>
      </c>
      <c r="J119" s="270" t="s">
        <v>117</v>
      </c>
      <c r="K119" s="464"/>
      <c r="L119" s="464"/>
      <c r="M119" s="464"/>
      <c r="N119" s="266" t="s">
        <v>84</v>
      </c>
      <c r="O119" s="464"/>
      <c r="P119" s="266" t="s">
        <v>111</v>
      </c>
      <c r="Q119" s="266" t="s">
        <v>88</v>
      </c>
      <c r="R119" s="268" t="s">
        <v>122</v>
      </c>
      <c r="S119" s="469" t="s">
        <v>98</v>
      </c>
      <c r="T119" s="496" t="s">
        <v>144</v>
      </c>
      <c r="U119" s="471" t="s">
        <v>99</v>
      </c>
      <c r="V119" s="464"/>
      <c r="W119" s="464"/>
      <c r="X119" s="213" t="s">
        <v>108</v>
      </c>
      <c r="Y119" s="464"/>
      <c r="Z119" s="464"/>
      <c r="AA119" s="464"/>
    </row>
    <row r="120" spans="1:27" ht="14.25" customHeight="1" x14ac:dyDescent="0.2">
      <c r="A120" s="464"/>
      <c r="B120" s="464"/>
      <c r="C120" s="481"/>
      <c r="D120" s="476"/>
      <c r="E120" s="476"/>
      <c r="F120" s="476"/>
      <c r="G120" s="270" t="s">
        <v>85</v>
      </c>
      <c r="H120" s="270"/>
      <c r="I120" s="270" t="s">
        <v>115</v>
      </c>
      <c r="J120" s="270" t="s">
        <v>90</v>
      </c>
      <c r="K120" s="464"/>
      <c r="L120" s="464"/>
      <c r="M120" s="464"/>
      <c r="N120" s="266" t="s">
        <v>85</v>
      </c>
      <c r="O120" s="464"/>
      <c r="P120" s="266" t="s">
        <v>112</v>
      </c>
      <c r="Q120" s="266" t="s">
        <v>119</v>
      </c>
      <c r="R120" s="268" t="s">
        <v>120</v>
      </c>
      <c r="S120" s="469"/>
      <c r="T120" s="469"/>
      <c r="U120" s="471"/>
      <c r="V120" s="464"/>
      <c r="W120" s="464"/>
      <c r="X120" s="213" t="s">
        <v>109</v>
      </c>
      <c r="Y120" s="464"/>
      <c r="Z120" s="464"/>
      <c r="AA120" s="464"/>
    </row>
    <row r="121" spans="1:27" ht="51.75" customHeight="1" x14ac:dyDescent="0.2">
      <c r="A121" s="465"/>
      <c r="B121" s="465"/>
      <c r="C121" s="482"/>
      <c r="D121" s="477"/>
      <c r="E121" s="477"/>
      <c r="F121" s="477"/>
      <c r="G121" s="271"/>
      <c r="H121" s="271"/>
      <c r="I121" s="271" t="s">
        <v>90</v>
      </c>
      <c r="J121" s="271"/>
      <c r="K121" s="465"/>
      <c r="L121" s="465"/>
      <c r="M121" s="465"/>
      <c r="N121" s="267"/>
      <c r="O121" s="465"/>
      <c r="P121" s="267"/>
      <c r="Q121" s="267" t="s">
        <v>121</v>
      </c>
      <c r="R121" s="269" t="s">
        <v>90</v>
      </c>
      <c r="S121" s="470"/>
      <c r="T121" s="470"/>
      <c r="U121" s="472"/>
      <c r="V121" s="465"/>
      <c r="W121" s="465"/>
      <c r="X121" s="214" t="s">
        <v>85</v>
      </c>
      <c r="Y121" s="465"/>
      <c r="Z121" s="465"/>
      <c r="AA121" s="465"/>
    </row>
    <row r="122" spans="1:27" s="1" customFormat="1" ht="23.1" customHeight="1" x14ac:dyDescent="0.5">
      <c r="A122" s="43">
        <v>23</v>
      </c>
      <c r="B122" s="43" t="s">
        <v>12</v>
      </c>
      <c r="C122" s="16">
        <v>2831</v>
      </c>
      <c r="D122" s="10">
        <v>0</v>
      </c>
      <c r="E122" s="10">
        <v>2</v>
      </c>
      <c r="F122" s="10">
        <v>9</v>
      </c>
      <c r="G122" s="10"/>
      <c r="H122" s="10">
        <v>209</v>
      </c>
      <c r="I122" s="10">
        <v>130</v>
      </c>
      <c r="J122" s="236">
        <f t="shared" ref="J122:J126" si="55">H122*I122</f>
        <v>27170</v>
      </c>
      <c r="K122" s="10"/>
      <c r="L122" s="10"/>
      <c r="M122" s="43"/>
      <c r="N122" s="43"/>
      <c r="O122" s="43"/>
      <c r="P122" s="43"/>
      <c r="Q122" s="43"/>
      <c r="R122" s="43"/>
      <c r="S122" s="43"/>
      <c r="T122" s="43"/>
      <c r="U122" s="374">
        <f t="shared" ref="U122" si="56">R122*T122/100</f>
        <v>0</v>
      </c>
      <c r="V122" s="357">
        <f t="shared" ref="V122" si="57">R122-U122</f>
        <v>0</v>
      </c>
      <c r="W122" s="357">
        <f t="shared" ref="W122" si="58">J122+V122</f>
        <v>27170</v>
      </c>
      <c r="X122" s="111"/>
      <c r="Y122" s="261" t="s">
        <v>133</v>
      </c>
      <c r="Z122" s="43">
        <v>0</v>
      </c>
      <c r="AA122" s="111"/>
    </row>
    <row r="123" spans="1:27" s="1" customFormat="1" ht="23.1" customHeight="1" x14ac:dyDescent="0.5">
      <c r="A123" s="10"/>
      <c r="B123" s="43"/>
      <c r="C123" s="1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10"/>
      <c r="O123" s="10"/>
      <c r="P123" s="10"/>
      <c r="Q123" s="10"/>
      <c r="R123" s="10"/>
      <c r="S123" s="10"/>
      <c r="T123" s="43"/>
      <c r="U123" s="374"/>
      <c r="V123" s="357"/>
      <c r="W123" s="357"/>
      <c r="X123" s="111"/>
      <c r="Y123" s="111"/>
      <c r="Z123" s="111"/>
      <c r="AA123" s="111"/>
    </row>
    <row r="124" spans="1:27" s="1" customFormat="1" ht="23.1" customHeight="1" x14ac:dyDescent="0.5">
      <c r="A124" s="43">
        <v>24</v>
      </c>
      <c r="B124" s="43" t="s">
        <v>12</v>
      </c>
      <c r="C124" s="16">
        <v>2832</v>
      </c>
      <c r="D124" s="10">
        <v>0</v>
      </c>
      <c r="E124" s="10">
        <v>2</v>
      </c>
      <c r="F124" s="10">
        <v>40</v>
      </c>
      <c r="G124" s="10"/>
      <c r="H124" s="10">
        <v>240</v>
      </c>
      <c r="I124" s="10">
        <v>130</v>
      </c>
      <c r="J124" s="236">
        <f t="shared" si="55"/>
        <v>31200</v>
      </c>
      <c r="K124" s="10"/>
      <c r="L124" s="10"/>
      <c r="M124" s="43"/>
      <c r="N124" s="43"/>
      <c r="O124" s="43"/>
      <c r="P124" s="43"/>
      <c r="Q124" s="43"/>
      <c r="R124" s="43"/>
      <c r="S124" s="43"/>
      <c r="T124" s="43"/>
      <c r="U124" s="374">
        <f t="shared" ref="U124" si="59">R124*T124/100</f>
        <v>0</v>
      </c>
      <c r="V124" s="357">
        <f t="shared" ref="V124" si="60">R124-U124</f>
        <v>0</v>
      </c>
      <c r="W124" s="357">
        <f t="shared" ref="W124" si="61">J124+V124</f>
        <v>31200</v>
      </c>
      <c r="X124" s="111"/>
      <c r="Y124" s="261" t="s">
        <v>133</v>
      </c>
      <c r="Z124" s="43">
        <v>0</v>
      </c>
      <c r="AA124" s="111"/>
    </row>
    <row r="125" spans="1:27" s="1" customFormat="1" ht="23.1" customHeight="1" x14ac:dyDescent="0.5">
      <c r="A125" s="10"/>
      <c r="B125" s="43"/>
      <c r="C125" s="1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10"/>
      <c r="O125" s="10"/>
      <c r="P125" s="10"/>
      <c r="Q125" s="10"/>
      <c r="R125" s="10"/>
      <c r="S125" s="10"/>
      <c r="T125" s="43"/>
      <c r="U125" s="111"/>
      <c r="V125" s="111"/>
      <c r="W125" s="111"/>
      <c r="X125" s="111"/>
      <c r="Y125" s="111"/>
      <c r="Z125" s="111"/>
      <c r="AA125" s="111"/>
    </row>
    <row r="126" spans="1:27" s="1" customFormat="1" ht="23.1" customHeight="1" x14ac:dyDescent="0.5">
      <c r="A126" s="43">
        <v>25</v>
      </c>
      <c r="B126" s="43" t="s">
        <v>12</v>
      </c>
      <c r="C126" s="16">
        <v>3950</v>
      </c>
      <c r="D126" s="6">
        <v>1</v>
      </c>
      <c r="E126" s="6">
        <v>1</v>
      </c>
      <c r="F126" s="6">
        <v>78</v>
      </c>
      <c r="G126" s="6"/>
      <c r="H126" s="6">
        <v>578</v>
      </c>
      <c r="I126" s="6">
        <v>290</v>
      </c>
      <c r="J126" s="236">
        <f t="shared" si="55"/>
        <v>167620</v>
      </c>
      <c r="K126" s="6">
        <v>1</v>
      </c>
      <c r="L126" s="6">
        <v>100</v>
      </c>
      <c r="M126" s="6" t="s">
        <v>15</v>
      </c>
      <c r="N126" s="10"/>
      <c r="O126" s="10">
        <v>75</v>
      </c>
      <c r="P126" s="10"/>
      <c r="Q126" s="10">
        <v>6850</v>
      </c>
      <c r="R126" s="262">
        <f t="shared" ref="R126:R127" si="62">O126*Q126</f>
        <v>513750</v>
      </c>
      <c r="S126" s="10">
        <v>15</v>
      </c>
      <c r="T126" s="43">
        <v>20</v>
      </c>
      <c r="U126" s="374">
        <f t="shared" ref="U126:U127" si="63">R126*T126/100</f>
        <v>102750</v>
      </c>
      <c r="V126" s="357">
        <f t="shared" ref="V126:V127" si="64">R126-U126</f>
        <v>411000</v>
      </c>
      <c r="W126" s="357">
        <f t="shared" ref="W126:W127" si="65">J126+V126</f>
        <v>578620</v>
      </c>
      <c r="X126" s="111"/>
      <c r="Y126" s="261" t="s">
        <v>133</v>
      </c>
      <c r="Z126" s="43">
        <v>0</v>
      </c>
      <c r="AA126" s="111"/>
    </row>
    <row r="127" spans="1:27" s="1" customFormat="1" ht="23.1" customHeight="1" x14ac:dyDescent="0.5">
      <c r="A127" s="43"/>
      <c r="B127" s="43"/>
      <c r="C127" s="16"/>
      <c r="D127" s="6"/>
      <c r="E127" s="6"/>
      <c r="F127" s="6"/>
      <c r="G127" s="6"/>
      <c r="H127" s="6"/>
      <c r="I127" s="6"/>
      <c r="J127" s="6"/>
      <c r="K127" s="6">
        <v>2</v>
      </c>
      <c r="L127" s="6">
        <v>100</v>
      </c>
      <c r="M127" s="6" t="s">
        <v>14</v>
      </c>
      <c r="N127" s="10"/>
      <c r="O127" s="10">
        <v>195</v>
      </c>
      <c r="P127" s="10"/>
      <c r="Q127" s="10">
        <v>6850</v>
      </c>
      <c r="R127" s="262">
        <f t="shared" si="62"/>
        <v>1335750</v>
      </c>
      <c r="S127" s="10">
        <v>15</v>
      </c>
      <c r="T127" s="43">
        <v>20</v>
      </c>
      <c r="U127" s="374">
        <f t="shared" si="63"/>
        <v>267150</v>
      </c>
      <c r="V127" s="357">
        <f t="shared" si="64"/>
        <v>1068600</v>
      </c>
      <c r="W127" s="357">
        <f t="shared" si="65"/>
        <v>1068600</v>
      </c>
      <c r="X127" s="111"/>
      <c r="Y127" s="261" t="s">
        <v>135</v>
      </c>
      <c r="Z127" s="43">
        <v>0</v>
      </c>
      <c r="AA127" s="111"/>
    </row>
    <row r="128" spans="1:27" s="1" customFormat="1" ht="23.1" customHeight="1" x14ac:dyDescent="0.5">
      <c r="A128" s="43"/>
      <c r="B128" s="43"/>
      <c r="C128" s="1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43"/>
      <c r="U128" s="111"/>
      <c r="V128" s="111"/>
      <c r="W128" s="111"/>
      <c r="X128" s="111"/>
      <c r="Y128" s="111"/>
      <c r="Z128" s="111"/>
      <c r="AA128" s="111"/>
    </row>
    <row r="129" spans="1:27" s="1" customFormat="1" ht="13.5" customHeight="1" x14ac:dyDescent="0.5">
      <c r="A129" s="19"/>
      <c r="B129" s="50"/>
      <c r="C129" s="48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47"/>
      <c r="U129" s="60"/>
      <c r="V129" s="60"/>
      <c r="W129" s="60"/>
      <c r="X129" s="60"/>
      <c r="Y129" s="60"/>
      <c r="Z129" s="60"/>
      <c r="AA129" s="60"/>
    </row>
    <row r="130" spans="1:27" s="1" customFormat="1" ht="23.1" customHeight="1" x14ac:dyDescent="0.5">
      <c r="A130" s="43">
        <v>26</v>
      </c>
      <c r="B130" s="43" t="s">
        <v>12</v>
      </c>
      <c r="C130" s="16">
        <v>3569</v>
      </c>
      <c r="D130" s="10">
        <v>0</v>
      </c>
      <c r="E130" s="10">
        <v>3</v>
      </c>
      <c r="F130" s="10">
        <v>77</v>
      </c>
      <c r="G130" s="10"/>
      <c r="H130" s="10">
        <v>377</v>
      </c>
      <c r="I130" s="10">
        <v>330</v>
      </c>
      <c r="J130" s="236">
        <f t="shared" ref="J130" si="66">H130*I130</f>
        <v>124410</v>
      </c>
      <c r="K130" s="10">
        <v>1</v>
      </c>
      <c r="L130" s="10">
        <v>100</v>
      </c>
      <c r="M130" s="6" t="s">
        <v>15</v>
      </c>
      <c r="N130" s="43"/>
      <c r="O130" s="43">
        <v>25</v>
      </c>
      <c r="P130" s="43"/>
      <c r="Q130" s="10">
        <v>6850</v>
      </c>
      <c r="R130" s="262">
        <f t="shared" ref="R130" si="67">O130*Q130</f>
        <v>171250</v>
      </c>
      <c r="S130" s="43">
        <v>5</v>
      </c>
      <c r="T130" s="43">
        <v>5</v>
      </c>
      <c r="U130" s="374">
        <f t="shared" ref="U130" si="68">R130*T130/100</f>
        <v>8562.5</v>
      </c>
      <c r="V130" s="357">
        <f t="shared" ref="V130" si="69">R130-U130</f>
        <v>162687.5</v>
      </c>
      <c r="W130" s="357">
        <f t="shared" ref="W130" si="70">J130+V130</f>
        <v>287097.5</v>
      </c>
      <c r="X130" s="111"/>
      <c r="Y130" s="261" t="s">
        <v>133</v>
      </c>
      <c r="Z130" s="43">
        <v>0</v>
      </c>
      <c r="AA130" s="111"/>
    </row>
    <row r="131" spans="1:27" s="1" customFormat="1" ht="13.5" customHeight="1" x14ac:dyDescent="0.5">
      <c r="A131" s="19"/>
      <c r="B131" s="50"/>
      <c r="C131" s="48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47"/>
      <c r="U131" s="60"/>
      <c r="V131" s="60"/>
      <c r="W131" s="60"/>
      <c r="X131" s="60"/>
      <c r="Y131" s="60"/>
      <c r="Z131" s="60"/>
      <c r="AA131" s="60"/>
    </row>
    <row r="132" spans="1:27" s="40" customFormat="1" ht="16.5" customHeight="1" x14ac:dyDescent="0.5">
      <c r="A132" s="43"/>
      <c r="B132" s="55"/>
      <c r="C132" s="16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279"/>
      <c r="U132" s="111"/>
      <c r="V132" s="111"/>
      <c r="W132" s="111"/>
      <c r="X132" s="111"/>
      <c r="Y132" s="111"/>
      <c r="Z132" s="111"/>
      <c r="AA132" s="111"/>
    </row>
    <row r="133" spans="1:27" s="1" customFormat="1" ht="23.1" customHeight="1" x14ac:dyDescent="0.5">
      <c r="A133" s="43">
        <v>27</v>
      </c>
      <c r="B133" s="43" t="s">
        <v>12</v>
      </c>
      <c r="C133" s="16">
        <v>3570</v>
      </c>
      <c r="D133" s="10">
        <v>0</v>
      </c>
      <c r="E133" s="10">
        <v>3</v>
      </c>
      <c r="F133" s="10">
        <v>90</v>
      </c>
      <c r="G133" s="10"/>
      <c r="H133" s="10">
        <v>390</v>
      </c>
      <c r="I133" s="10">
        <v>330</v>
      </c>
      <c r="J133" s="236">
        <f t="shared" ref="J133" si="71">H133*I133</f>
        <v>128700</v>
      </c>
      <c r="K133" s="10"/>
      <c r="L133" s="10"/>
      <c r="M133" s="43"/>
      <c r="N133" s="43"/>
      <c r="O133" s="43"/>
      <c r="P133" s="43"/>
      <c r="Q133" s="43"/>
      <c r="R133" s="43"/>
      <c r="S133" s="10"/>
      <c r="T133" s="279"/>
      <c r="U133" s="374">
        <f t="shared" ref="U133" si="72">R133*T133/100</f>
        <v>0</v>
      </c>
      <c r="V133" s="357">
        <f t="shared" ref="V133" si="73">R133-U133</f>
        <v>0</v>
      </c>
      <c r="W133" s="357">
        <f t="shared" ref="W133" si="74">J133+V133</f>
        <v>128700</v>
      </c>
      <c r="X133" s="111"/>
      <c r="Y133" s="261" t="s">
        <v>133</v>
      </c>
      <c r="Z133" s="111"/>
      <c r="AA133" s="111"/>
    </row>
    <row r="134" spans="1:27" s="1" customFormat="1" ht="23.1" customHeight="1" x14ac:dyDescent="0.5">
      <c r="A134" s="47"/>
      <c r="B134" s="50"/>
      <c r="C134" s="48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47"/>
      <c r="O134" s="47"/>
      <c r="P134" s="47"/>
      <c r="Q134" s="47"/>
      <c r="R134" s="47"/>
      <c r="S134" s="47"/>
      <c r="T134" s="280"/>
      <c r="U134" s="60"/>
      <c r="V134" s="60"/>
      <c r="W134" s="60"/>
      <c r="X134" s="60"/>
      <c r="Y134" s="60"/>
      <c r="Z134" s="60"/>
      <c r="AA134" s="60"/>
    </row>
    <row r="135" spans="1:27" s="40" customFormat="1" ht="14.25" customHeight="1" x14ac:dyDescent="0.5">
      <c r="A135" s="144"/>
      <c r="B135" s="361"/>
      <c r="C135" s="101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278"/>
      <c r="U135" s="219"/>
      <c r="V135" s="219"/>
      <c r="W135" s="219"/>
      <c r="X135" s="219"/>
      <c r="Y135" s="219"/>
      <c r="Z135" s="219"/>
      <c r="AA135" s="219"/>
    </row>
    <row r="136" spans="1:27" s="40" customFormat="1" ht="23.1" customHeight="1" x14ac:dyDescent="0.5">
      <c r="A136" s="43">
        <v>28</v>
      </c>
      <c r="B136" s="43" t="s">
        <v>12</v>
      </c>
      <c r="C136" s="16">
        <v>3571</v>
      </c>
      <c r="D136" s="10">
        <v>0</v>
      </c>
      <c r="E136" s="10">
        <v>3</v>
      </c>
      <c r="F136" s="10">
        <v>76</v>
      </c>
      <c r="G136" s="10"/>
      <c r="H136" s="10">
        <v>376</v>
      </c>
      <c r="I136" s="10">
        <v>330</v>
      </c>
      <c r="J136" s="236">
        <f t="shared" ref="J136" si="75">H136*I136</f>
        <v>124080</v>
      </c>
      <c r="K136" s="10">
        <v>1</v>
      </c>
      <c r="L136" s="10">
        <v>100</v>
      </c>
      <c r="M136" s="43" t="s">
        <v>15</v>
      </c>
      <c r="N136" s="43"/>
      <c r="O136" s="43">
        <v>195</v>
      </c>
      <c r="P136" s="43"/>
      <c r="Q136" s="43">
        <v>6850</v>
      </c>
      <c r="R136" s="262">
        <f t="shared" ref="R136" si="76">O136*Q136</f>
        <v>1335750</v>
      </c>
      <c r="S136" s="43">
        <v>15</v>
      </c>
      <c r="T136" s="279">
        <v>20</v>
      </c>
      <c r="U136" s="374">
        <f t="shared" ref="U136" si="77">R136*T136/100</f>
        <v>267150</v>
      </c>
      <c r="V136" s="357">
        <f t="shared" ref="V136" si="78">R136-U136</f>
        <v>1068600</v>
      </c>
      <c r="W136" s="357">
        <f t="shared" ref="W136" si="79">J136+V136</f>
        <v>1192680</v>
      </c>
      <c r="X136" s="111"/>
      <c r="Y136" s="261" t="s">
        <v>133</v>
      </c>
      <c r="Z136" s="43">
        <v>0</v>
      </c>
      <c r="AA136" s="111"/>
    </row>
    <row r="137" spans="1:27" s="40" customFormat="1" ht="13.5" customHeight="1" x14ac:dyDescent="0.5">
      <c r="A137" s="47"/>
      <c r="B137" s="47"/>
      <c r="C137" s="48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47"/>
      <c r="O137" s="47"/>
      <c r="P137" s="47"/>
      <c r="Q137" s="47"/>
      <c r="R137" s="47"/>
      <c r="S137" s="47"/>
      <c r="T137" s="280"/>
      <c r="U137" s="60"/>
      <c r="V137" s="60"/>
      <c r="W137" s="60"/>
      <c r="X137" s="60"/>
      <c r="Y137" s="60"/>
      <c r="Z137" s="60"/>
      <c r="AA137" s="60"/>
    </row>
    <row r="138" spans="1:27" s="40" customFormat="1" ht="13.5" customHeight="1" x14ac:dyDescent="0.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358"/>
      <c r="U138" s="139"/>
      <c r="V138" s="139"/>
      <c r="W138" s="139"/>
      <c r="X138" s="139"/>
      <c r="Y138" s="139"/>
      <c r="Z138" s="139"/>
      <c r="AA138" s="139"/>
    </row>
    <row r="139" spans="1:27" s="40" customFormat="1" ht="13.5" customHeight="1" x14ac:dyDescent="0.5">
      <c r="A139" s="15"/>
      <c r="B139" s="228" t="s">
        <v>126</v>
      </c>
      <c r="C139" s="228"/>
      <c r="D139" s="227"/>
      <c r="E139" s="227"/>
      <c r="F139" s="227"/>
      <c r="G139" s="227"/>
      <c r="H139" s="227"/>
      <c r="I139" s="227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358"/>
      <c r="U139" s="139"/>
      <c r="V139" s="139"/>
      <c r="W139" s="139"/>
      <c r="X139" s="139"/>
      <c r="Y139" s="139"/>
      <c r="Z139" s="139"/>
      <c r="AA139" s="139"/>
    </row>
    <row r="140" spans="1:27" s="40" customFormat="1" ht="13.5" customHeight="1" x14ac:dyDescent="0.5">
      <c r="A140" s="15"/>
      <c r="B140" s="227"/>
      <c r="C140" s="227"/>
      <c r="D140" s="229" t="s">
        <v>127</v>
      </c>
      <c r="E140" s="227"/>
      <c r="F140" s="227"/>
      <c r="G140" s="227"/>
      <c r="H140" s="227"/>
      <c r="I140" s="227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358"/>
      <c r="U140" s="139"/>
      <c r="V140" s="139"/>
      <c r="W140" s="139"/>
      <c r="X140" s="139"/>
      <c r="Y140" s="139"/>
      <c r="Z140" s="139"/>
      <c r="AA140" s="139"/>
    </row>
    <row r="141" spans="1:27" s="40" customFormat="1" ht="13.5" customHeight="1" x14ac:dyDescent="0.5">
      <c r="A141" s="15"/>
      <c r="B141" s="227"/>
      <c r="C141" s="227"/>
      <c r="D141" s="229" t="s">
        <v>128</v>
      </c>
      <c r="E141" s="227"/>
      <c r="F141" s="227"/>
      <c r="G141" s="227"/>
      <c r="H141" s="227"/>
      <c r="I141" s="227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358"/>
      <c r="U141" s="139"/>
      <c r="V141" s="139"/>
      <c r="W141" s="139"/>
      <c r="X141" s="139"/>
      <c r="Y141" s="139"/>
      <c r="Z141" s="139"/>
      <c r="AA141" s="139"/>
    </row>
    <row r="142" spans="1:27" s="40" customFormat="1" ht="13.5" customHeight="1" x14ac:dyDescent="0.5">
      <c r="A142" s="15"/>
      <c r="B142" s="227"/>
      <c r="C142" s="227"/>
      <c r="D142" s="229" t="s">
        <v>129</v>
      </c>
      <c r="E142" s="227"/>
      <c r="F142" s="227"/>
      <c r="G142" s="227"/>
      <c r="H142" s="227"/>
      <c r="I142" s="227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358"/>
      <c r="U142" s="139"/>
      <c r="V142" s="139"/>
      <c r="W142" s="139"/>
      <c r="X142" s="139"/>
      <c r="Y142" s="139"/>
      <c r="Z142" s="139"/>
      <c r="AA142" s="139"/>
    </row>
    <row r="143" spans="1:27" s="40" customFormat="1" ht="13.5" customHeight="1" x14ac:dyDescent="0.5">
      <c r="A143" s="15"/>
      <c r="B143" s="227"/>
      <c r="C143" s="227"/>
      <c r="D143" s="229" t="s">
        <v>130</v>
      </c>
      <c r="E143" s="227"/>
      <c r="F143" s="227"/>
      <c r="G143" s="227"/>
      <c r="H143" s="227"/>
      <c r="I143" s="227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358"/>
      <c r="U143" s="139"/>
      <c r="V143" s="139"/>
      <c r="W143" s="139"/>
      <c r="X143" s="139"/>
      <c r="Y143" s="139"/>
      <c r="Z143" s="139"/>
      <c r="AA143" s="139"/>
    </row>
    <row r="144" spans="1:27" s="40" customFormat="1" ht="13.5" customHeight="1" x14ac:dyDescent="0.5">
      <c r="A144" s="15"/>
      <c r="B144" s="227"/>
      <c r="C144" s="227"/>
      <c r="D144" s="229" t="s">
        <v>131</v>
      </c>
      <c r="E144" s="227"/>
      <c r="F144" s="227"/>
      <c r="G144" s="227"/>
      <c r="H144" s="227"/>
      <c r="I144" s="227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358"/>
      <c r="U144" s="139"/>
      <c r="V144" s="139"/>
      <c r="W144" s="139"/>
      <c r="X144" s="139"/>
      <c r="Y144" s="139"/>
      <c r="Z144" s="139"/>
      <c r="AA144" s="139"/>
    </row>
    <row r="145" spans="1:27" ht="18" x14ac:dyDescent="0.4">
      <c r="A145" s="492" t="s">
        <v>93</v>
      </c>
      <c r="B145" s="487"/>
      <c r="C145" s="487"/>
      <c r="D145" s="487"/>
      <c r="E145" s="487"/>
      <c r="F145" s="487"/>
      <c r="G145" s="443"/>
      <c r="H145" s="443"/>
      <c r="I145" s="443"/>
      <c r="J145" s="443"/>
      <c r="K145" s="492" t="s">
        <v>104</v>
      </c>
      <c r="L145" s="487"/>
      <c r="M145" s="487"/>
      <c r="N145" s="487"/>
      <c r="O145" s="487"/>
      <c r="P145" s="487"/>
      <c r="Q145" s="487"/>
      <c r="R145" s="487"/>
      <c r="S145" s="487"/>
      <c r="T145" s="446"/>
      <c r="U145" s="446"/>
      <c r="V145" s="222"/>
      <c r="W145" s="189"/>
      <c r="X145" s="212" t="s">
        <v>106</v>
      </c>
      <c r="Y145" s="189"/>
      <c r="Z145" s="189"/>
      <c r="AA145" s="211"/>
    </row>
    <row r="146" spans="1:27" ht="27.75" customHeight="1" x14ac:dyDescent="0.4">
      <c r="A146" s="491" t="s">
        <v>3</v>
      </c>
      <c r="B146" s="491" t="s">
        <v>4</v>
      </c>
      <c r="C146" s="497" t="s">
        <v>5</v>
      </c>
      <c r="D146" s="492" t="s">
        <v>6</v>
      </c>
      <c r="E146" s="487"/>
      <c r="F146" s="493"/>
      <c r="G146" s="188" t="s">
        <v>83</v>
      </c>
      <c r="H146" s="188" t="s">
        <v>86</v>
      </c>
      <c r="I146" s="188" t="s">
        <v>87</v>
      </c>
      <c r="J146" s="188" t="s">
        <v>91</v>
      </c>
      <c r="K146" s="491" t="s">
        <v>3</v>
      </c>
      <c r="L146" s="491" t="s">
        <v>7</v>
      </c>
      <c r="M146" s="491" t="s">
        <v>8</v>
      </c>
      <c r="N146" s="272"/>
      <c r="O146" s="491" t="s">
        <v>95</v>
      </c>
      <c r="P146" s="272"/>
      <c r="Q146" s="272"/>
      <c r="R146" s="273"/>
      <c r="S146" s="208"/>
      <c r="T146" s="243"/>
      <c r="U146" s="209"/>
      <c r="V146" s="494" t="s">
        <v>100</v>
      </c>
      <c r="W146" s="464" t="s">
        <v>103</v>
      </c>
      <c r="X146" s="213" t="s">
        <v>107</v>
      </c>
      <c r="Y146" s="464" t="s">
        <v>101</v>
      </c>
      <c r="Z146" s="464" t="s">
        <v>102</v>
      </c>
      <c r="AA146" s="464" t="s">
        <v>146</v>
      </c>
    </row>
    <row r="147" spans="1:27" ht="26.25" customHeight="1" x14ac:dyDescent="0.4">
      <c r="A147" s="464"/>
      <c r="B147" s="464"/>
      <c r="C147" s="481"/>
      <c r="D147" s="475" t="s">
        <v>9</v>
      </c>
      <c r="E147" s="475" t="s">
        <v>10</v>
      </c>
      <c r="F147" s="475" t="s">
        <v>11</v>
      </c>
      <c r="G147" s="270" t="s">
        <v>123</v>
      </c>
      <c r="H147" s="270" t="s">
        <v>114</v>
      </c>
      <c r="I147" s="270" t="s">
        <v>88</v>
      </c>
      <c r="J147" s="270" t="s">
        <v>88</v>
      </c>
      <c r="K147" s="464"/>
      <c r="L147" s="464"/>
      <c r="M147" s="464"/>
      <c r="N147" s="266" t="s">
        <v>83</v>
      </c>
      <c r="O147" s="464"/>
      <c r="P147" s="266" t="s">
        <v>110</v>
      </c>
      <c r="Q147" s="266" t="s">
        <v>87</v>
      </c>
      <c r="R147" s="268" t="s">
        <v>91</v>
      </c>
      <c r="S147" s="466" t="s">
        <v>97</v>
      </c>
      <c r="T147" s="467"/>
      <c r="U147" s="468"/>
      <c r="V147" s="495"/>
      <c r="W147" s="464"/>
      <c r="X147" s="213" t="s">
        <v>96</v>
      </c>
      <c r="Y147" s="464"/>
      <c r="Z147" s="464"/>
      <c r="AA147" s="464"/>
    </row>
    <row r="148" spans="1:27" ht="14.25" customHeight="1" x14ac:dyDescent="0.2">
      <c r="A148" s="464"/>
      <c r="B148" s="464"/>
      <c r="C148" s="481"/>
      <c r="D148" s="476"/>
      <c r="E148" s="476"/>
      <c r="F148" s="476"/>
      <c r="G148" s="270" t="s">
        <v>124</v>
      </c>
      <c r="H148" s="270" t="s">
        <v>115</v>
      </c>
      <c r="I148" s="270" t="s">
        <v>125</v>
      </c>
      <c r="J148" s="270" t="s">
        <v>117</v>
      </c>
      <c r="K148" s="464"/>
      <c r="L148" s="464"/>
      <c r="M148" s="464"/>
      <c r="N148" s="266" t="s">
        <v>84</v>
      </c>
      <c r="O148" s="464"/>
      <c r="P148" s="266" t="s">
        <v>111</v>
      </c>
      <c r="Q148" s="266" t="s">
        <v>88</v>
      </c>
      <c r="R148" s="268" t="s">
        <v>122</v>
      </c>
      <c r="S148" s="469" t="s">
        <v>98</v>
      </c>
      <c r="T148" s="496" t="s">
        <v>144</v>
      </c>
      <c r="U148" s="471" t="s">
        <v>99</v>
      </c>
      <c r="V148" s="464"/>
      <c r="W148" s="464"/>
      <c r="X148" s="213" t="s">
        <v>108</v>
      </c>
      <c r="Y148" s="464"/>
      <c r="Z148" s="464"/>
      <c r="AA148" s="464"/>
    </row>
    <row r="149" spans="1:27" ht="14.25" customHeight="1" x14ac:dyDescent="0.2">
      <c r="A149" s="464"/>
      <c r="B149" s="464"/>
      <c r="C149" s="481"/>
      <c r="D149" s="476"/>
      <c r="E149" s="476"/>
      <c r="F149" s="476"/>
      <c r="G149" s="270" t="s">
        <v>85</v>
      </c>
      <c r="H149" s="270"/>
      <c r="I149" s="270" t="s">
        <v>115</v>
      </c>
      <c r="J149" s="270" t="s">
        <v>90</v>
      </c>
      <c r="K149" s="464"/>
      <c r="L149" s="464"/>
      <c r="M149" s="464"/>
      <c r="N149" s="266" t="s">
        <v>85</v>
      </c>
      <c r="O149" s="464"/>
      <c r="P149" s="266" t="s">
        <v>112</v>
      </c>
      <c r="Q149" s="266" t="s">
        <v>119</v>
      </c>
      <c r="R149" s="268" t="s">
        <v>120</v>
      </c>
      <c r="S149" s="469"/>
      <c r="T149" s="469"/>
      <c r="U149" s="471"/>
      <c r="V149" s="464"/>
      <c r="W149" s="464"/>
      <c r="X149" s="213" t="s">
        <v>109</v>
      </c>
      <c r="Y149" s="464"/>
      <c r="Z149" s="464"/>
      <c r="AA149" s="464"/>
    </row>
    <row r="150" spans="1:27" ht="51.75" customHeight="1" x14ac:dyDescent="0.2">
      <c r="A150" s="465"/>
      <c r="B150" s="465"/>
      <c r="C150" s="482"/>
      <c r="D150" s="477"/>
      <c r="E150" s="477"/>
      <c r="F150" s="477"/>
      <c r="G150" s="271"/>
      <c r="H150" s="271"/>
      <c r="I150" s="271" t="s">
        <v>90</v>
      </c>
      <c r="J150" s="271"/>
      <c r="K150" s="465"/>
      <c r="L150" s="465"/>
      <c r="M150" s="465"/>
      <c r="N150" s="267"/>
      <c r="O150" s="465"/>
      <c r="P150" s="267"/>
      <c r="Q150" s="267" t="s">
        <v>121</v>
      </c>
      <c r="R150" s="269" t="s">
        <v>90</v>
      </c>
      <c r="S150" s="470"/>
      <c r="T150" s="470"/>
      <c r="U150" s="472"/>
      <c r="V150" s="465"/>
      <c r="W150" s="465"/>
      <c r="X150" s="214" t="s">
        <v>85</v>
      </c>
      <c r="Y150" s="465"/>
      <c r="Z150" s="465"/>
      <c r="AA150" s="465"/>
    </row>
    <row r="151" spans="1:27" s="1" customFormat="1" ht="23.1" customHeight="1" x14ac:dyDescent="0.5">
      <c r="A151" s="6">
        <v>29</v>
      </c>
      <c r="B151" s="43" t="s">
        <v>12</v>
      </c>
      <c r="C151" s="16">
        <v>2830</v>
      </c>
      <c r="D151" s="6">
        <v>4</v>
      </c>
      <c r="E151" s="6">
        <v>2</v>
      </c>
      <c r="F151" s="6">
        <v>2</v>
      </c>
      <c r="G151" s="6"/>
      <c r="H151" s="6">
        <v>1802</v>
      </c>
      <c r="I151" s="6">
        <v>130</v>
      </c>
      <c r="J151" s="236">
        <f t="shared" ref="J151:J154" si="80">H151*I151</f>
        <v>234260</v>
      </c>
      <c r="K151" s="6"/>
      <c r="L151" s="6"/>
      <c r="M151" s="6"/>
      <c r="N151" s="6"/>
      <c r="O151" s="6"/>
      <c r="P151" s="6"/>
      <c r="Q151" s="6"/>
      <c r="R151" s="6"/>
      <c r="S151" s="65"/>
      <c r="T151" s="261"/>
      <c r="U151" s="374">
        <f t="shared" ref="U151" si="81">R151*T151/100</f>
        <v>0</v>
      </c>
      <c r="V151" s="357">
        <f t="shared" ref="V151" si="82">R151-U151</f>
        <v>0</v>
      </c>
      <c r="W151" s="357">
        <f t="shared" ref="W151" si="83">J151+V151</f>
        <v>234260</v>
      </c>
      <c r="X151" s="111"/>
      <c r="Y151" s="261"/>
      <c r="Z151" s="111"/>
      <c r="AA151" s="111"/>
    </row>
    <row r="152" spans="1:27" s="1" customFormat="1" ht="23.1" customHeight="1" x14ac:dyDescent="0.5">
      <c r="A152" s="6">
        <v>30</v>
      </c>
      <c r="B152" s="43" t="s">
        <v>12</v>
      </c>
      <c r="C152" s="16">
        <v>3946</v>
      </c>
      <c r="D152" s="6">
        <v>5</v>
      </c>
      <c r="E152" s="6">
        <v>0</v>
      </c>
      <c r="F152" s="6">
        <v>45</v>
      </c>
      <c r="G152" s="6"/>
      <c r="H152" s="6">
        <v>2045</v>
      </c>
      <c r="I152" s="6">
        <v>130</v>
      </c>
      <c r="J152" s="236">
        <f t="shared" si="80"/>
        <v>265850</v>
      </c>
      <c r="K152" s="6"/>
      <c r="L152" s="6"/>
      <c r="M152" s="6"/>
      <c r="N152" s="9"/>
      <c r="O152" s="9"/>
      <c r="P152" s="9"/>
      <c r="Q152" s="9"/>
      <c r="R152" s="9"/>
      <c r="S152" s="9"/>
      <c r="T152" s="261"/>
      <c r="U152" s="374">
        <f t="shared" ref="U152" si="84">R152*T152/100</f>
        <v>0</v>
      </c>
      <c r="V152" s="357">
        <f t="shared" ref="V152" si="85">R152-U152</f>
        <v>0</v>
      </c>
      <c r="W152" s="357">
        <f t="shared" ref="W152" si="86">J152+V152</f>
        <v>265850</v>
      </c>
      <c r="X152" s="111"/>
      <c r="Y152" s="261" t="s">
        <v>133</v>
      </c>
      <c r="Z152" s="43">
        <v>0</v>
      </c>
      <c r="AA152" s="111"/>
    </row>
    <row r="153" spans="1:27" s="1" customFormat="1" ht="23.1" customHeight="1" x14ac:dyDescent="0.5">
      <c r="A153" s="19"/>
      <c r="B153" s="50"/>
      <c r="C153" s="48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47"/>
      <c r="T153" s="371"/>
      <c r="U153" s="60"/>
      <c r="V153" s="60"/>
      <c r="W153" s="60"/>
      <c r="X153" s="60"/>
      <c r="Y153" s="60"/>
      <c r="Z153" s="60"/>
      <c r="AA153" s="60"/>
    </row>
    <row r="154" spans="1:27" s="1" customFormat="1" ht="23.1" customHeight="1" x14ac:dyDescent="0.5">
      <c r="A154" s="43">
        <v>31</v>
      </c>
      <c r="B154" s="43" t="s">
        <v>12</v>
      </c>
      <c r="C154" s="16">
        <v>3949</v>
      </c>
      <c r="D154" s="10">
        <v>1</v>
      </c>
      <c r="E154" s="10">
        <v>0</v>
      </c>
      <c r="F154" s="10">
        <v>64</v>
      </c>
      <c r="G154" s="10"/>
      <c r="H154" s="10">
        <v>464</v>
      </c>
      <c r="I154" s="10">
        <v>290</v>
      </c>
      <c r="J154" s="236">
        <f t="shared" si="80"/>
        <v>134560</v>
      </c>
      <c r="K154" s="10">
        <v>1</v>
      </c>
      <c r="L154" s="10">
        <v>100</v>
      </c>
      <c r="M154" s="43" t="s">
        <v>22</v>
      </c>
      <c r="N154" s="43"/>
      <c r="O154" s="43">
        <v>90</v>
      </c>
      <c r="P154" s="43"/>
      <c r="Q154" s="43">
        <v>6850</v>
      </c>
      <c r="R154" s="262">
        <f t="shared" ref="R154" si="87">O154*Q154</f>
        <v>616500</v>
      </c>
      <c r="S154" s="43">
        <v>10</v>
      </c>
      <c r="T154" s="43">
        <v>10</v>
      </c>
      <c r="U154" s="374">
        <f t="shared" ref="U154" si="88">R154*T154/100</f>
        <v>61650</v>
      </c>
      <c r="V154" s="357">
        <f t="shared" ref="V154" si="89">R154-U154</f>
        <v>554850</v>
      </c>
      <c r="W154" s="357">
        <f t="shared" ref="W154" si="90">J154+V154</f>
        <v>689410</v>
      </c>
      <c r="X154" s="111"/>
      <c r="Y154" s="261" t="s">
        <v>133</v>
      </c>
      <c r="Z154" s="43">
        <v>0</v>
      </c>
      <c r="AA154" s="111"/>
    </row>
    <row r="155" spans="1:27" s="1" customFormat="1" ht="23.1" customHeight="1" x14ac:dyDescent="0.5">
      <c r="A155" s="10"/>
      <c r="B155" s="43"/>
      <c r="C155" s="16"/>
      <c r="D155" s="6"/>
      <c r="E155" s="6"/>
      <c r="F155" s="6"/>
      <c r="G155" s="6"/>
      <c r="H155" s="6"/>
      <c r="I155" s="6"/>
      <c r="J155" s="6"/>
      <c r="K155" s="6"/>
      <c r="L155" s="6"/>
      <c r="M155" s="6" t="s">
        <v>35</v>
      </c>
      <c r="N155" s="10"/>
      <c r="O155" s="10"/>
      <c r="P155" s="10"/>
      <c r="Q155" s="10"/>
      <c r="R155" s="10"/>
      <c r="S155" s="10"/>
      <c r="T155" s="261"/>
      <c r="U155" s="111"/>
      <c r="V155" s="111"/>
      <c r="W155" s="111"/>
      <c r="X155" s="111"/>
      <c r="Y155" s="111"/>
      <c r="Z155" s="111"/>
      <c r="AA155" s="111"/>
    </row>
    <row r="156" spans="1:27" s="1" customFormat="1" ht="23.1" customHeight="1" x14ac:dyDescent="0.5">
      <c r="A156" s="43"/>
      <c r="B156" s="43"/>
      <c r="C156" s="16"/>
      <c r="D156" s="10"/>
      <c r="E156" s="10"/>
      <c r="F156" s="10"/>
      <c r="G156" s="10"/>
      <c r="H156" s="10"/>
      <c r="I156" s="10"/>
      <c r="J156" s="10"/>
      <c r="K156" s="10"/>
      <c r="L156" s="10"/>
      <c r="M156" s="43" t="s">
        <v>36</v>
      </c>
      <c r="N156" s="43"/>
      <c r="O156" s="43"/>
      <c r="P156" s="43"/>
      <c r="Q156" s="43"/>
      <c r="R156" s="43"/>
      <c r="S156" s="43"/>
      <c r="T156" s="261"/>
      <c r="U156" s="111"/>
      <c r="V156" s="111"/>
      <c r="W156" s="111"/>
      <c r="X156" s="111"/>
      <c r="Y156" s="111"/>
      <c r="Z156" s="111"/>
      <c r="AA156" s="111"/>
    </row>
    <row r="157" spans="1:27" s="1" customFormat="1" ht="13.5" customHeight="1" x14ac:dyDescent="0.5">
      <c r="A157" s="19"/>
      <c r="B157" s="50"/>
      <c r="C157" s="48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371"/>
      <c r="U157" s="60"/>
      <c r="V157" s="60"/>
      <c r="W157" s="60"/>
      <c r="X157" s="60"/>
      <c r="Y157" s="60"/>
      <c r="Z157" s="60"/>
      <c r="AA157" s="60"/>
    </row>
    <row r="158" spans="1:27" ht="18" x14ac:dyDescent="0.4">
      <c r="A158" s="43">
        <v>32</v>
      </c>
      <c r="B158" s="43" t="s">
        <v>12</v>
      </c>
      <c r="C158" s="16">
        <v>4000</v>
      </c>
      <c r="D158" s="10">
        <v>0</v>
      </c>
      <c r="E158" s="10">
        <v>1</v>
      </c>
      <c r="F158" s="10">
        <v>51</v>
      </c>
      <c r="G158" s="10"/>
      <c r="H158" s="10">
        <v>151</v>
      </c>
      <c r="I158" s="10">
        <v>130</v>
      </c>
      <c r="J158" s="236">
        <f t="shared" ref="J158" si="91">H158*I158</f>
        <v>19630</v>
      </c>
      <c r="K158" s="10"/>
      <c r="L158" s="10"/>
      <c r="M158" s="6"/>
      <c r="N158" s="43"/>
      <c r="O158" s="43"/>
      <c r="P158" s="43"/>
      <c r="Q158" s="43"/>
      <c r="R158" s="43"/>
      <c r="S158" s="43"/>
      <c r="T158" s="261"/>
      <c r="U158" s="374">
        <f t="shared" ref="U158" si="92">R158*T158/100</f>
        <v>0</v>
      </c>
      <c r="V158" s="357">
        <f t="shared" ref="V158" si="93">R158-U158</f>
        <v>0</v>
      </c>
      <c r="W158" s="357">
        <f t="shared" ref="W158" si="94">J158+V158</f>
        <v>19630</v>
      </c>
      <c r="X158" s="87"/>
      <c r="Y158" s="261" t="s">
        <v>133</v>
      </c>
      <c r="Z158" s="43">
        <v>0</v>
      </c>
      <c r="AA158" s="87"/>
    </row>
    <row r="159" spans="1:27" ht="18" x14ac:dyDescent="0.4">
      <c r="A159" s="19"/>
      <c r="B159" s="50"/>
      <c r="C159" s="48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371"/>
      <c r="U159" s="102"/>
      <c r="V159" s="102"/>
      <c r="W159" s="102"/>
      <c r="X159" s="102"/>
      <c r="Y159" s="102"/>
      <c r="Z159" s="102"/>
      <c r="AA159" s="102"/>
    </row>
    <row r="160" spans="1:27" ht="13.5" customHeight="1" x14ac:dyDescent="0.4">
      <c r="A160" s="43"/>
      <c r="B160" s="55"/>
      <c r="C160" s="16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261"/>
      <c r="U160" s="87"/>
      <c r="V160" s="87"/>
      <c r="W160" s="87"/>
      <c r="X160" s="87"/>
      <c r="Y160" s="87"/>
      <c r="Z160" s="87"/>
      <c r="AA160" s="87"/>
    </row>
    <row r="161" spans="1:27" ht="18" x14ac:dyDescent="0.4">
      <c r="A161" s="43">
        <v>33</v>
      </c>
      <c r="B161" s="43" t="s">
        <v>12</v>
      </c>
      <c r="C161" s="16">
        <v>4003</v>
      </c>
      <c r="D161" s="10">
        <v>1</v>
      </c>
      <c r="E161" s="10">
        <v>0</v>
      </c>
      <c r="F161" s="10">
        <v>91</v>
      </c>
      <c r="G161" s="10"/>
      <c r="H161" s="10">
        <v>491</v>
      </c>
      <c r="I161" s="10">
        <v>130</v>
      </c>
      <c r="J161" s="236">
        <f t="shared" ref="J161" si="95">H161*I161</f>
        <v>63830</v>
      </c>
      <c r="K161" s="10"/>
      <c r="L161" s="10"/>
      <c r="M161" s="43"/>
      <c r="N161" s="43"/>
      <c r="O161" s="43"/>
      <c r="P161" s="43"/>
      <c r="Q161" s="43"/>
      <c r="R161" s="43"/>
      <c r="S161" s="43"/>
      <c r="T161" s="261"/>
      <c r="U161" s="374">
        <f t="shared" ref="U161" si="96">R161*T161/100</f>
        <v>0</v>
      </c>
      <c r="V161" s="357">
        <f t="shared" ref="V161" si="97">R161-U161</f>
        <v>0</v>
      </c>
      <c r="W161" s="357">
        <f t="shared" ref="W161" si="98">J161+V161</f>
        <v>63830</v>
      </c>
      <c r="X161" s="87"/>
      <c r="Y161" s="261" t="s">
        <v>133</v>
      </c>
      <c r="Z161" s="43">
        <v>0</v>
      </c>
      <c r="AA161" s="87"/>
    </row>
    <row r="162" spans="1:27" ht="18" x14ac:dyDescent="0.4">
      <c r="A162" s="10"/>
      <c r="B162" s="43"/>
      <c r="C162" s="1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10"/>
      <c r="O162" s="10"/>
      <c r="P162" s="10"/>
      <c r="Q162" s="10"/>
      <c r="R162" s="10"/>
      <c r="S162" s="10"/>
      <c r="T162" s="261"/>
      <c r="U162" s="87"/>
      <c r="V162" s="87"/>
      <c r="W162" s="87"/>
      <c r="X162" s="87"/>
      <c r="Y162" s="87"/>
      <c r="Z162" s="87"/>
      <c r="AA162" s="87"/>
    </row>
    <row r="163" spans="1:27" ht="11.25" customHeight="1" x14ac:dyDescent="0.4">
      <c r="A163" s="19"/>
      <c r="B163" s="50"/>
      <c r="C163" s="48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371"/>
      <c r="U163" s="102"/>
      <c r="V163" s="102"/>
      <c r="W163" s="102"/>
      <c r="X163" s="102"/>
      <c r="Y163" s="102"/>
      <c r="Z163" s="102"/>
      <c r="AA163" s="102"/>
    </row>
    <row r="164" spans="1:27" ht="18" x14ac:dyDescent="0.4">
      <c r="A164" s="144"/>
      <c r="B164" s="361"/>
      <c r="C164" s="101"/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366"/>
      <c r="U164" s="294"/>
      <c r="V164" s="294"/>
      <c r="W164" s="294"/>
      <c r="X164" s="294"/>
      <c r="Y164" s="294"/>
      <c r="Z164" s="294"/>
      <c r="AA164" s="294"/>
    </row>
    <row r="165" spans="1:27" ht="18" x14ac:dyDescent="0.4">
      <c r="A165" s="10">
        <v>34</v>
      </c>
      <c r="B165" s="43" t="s">
        <v>12</v>
      </c>
      <c r="C165" s="16">
        <v>4243</v>
      </c>
      <c r="D165" s="6">
        <v>1</v>
      </c>
      <c r="E165" s="6">
        <v>2</v>
      </c>
      <c r="F165" s="6">
        <v>29</v>
      </c>
      <c r="G165" s="6"/>
      <c r="H165" s="6">
        <v>629</v>
      </c>
      <c r="I165" s="6">
        <v>130</v>
      </c>
      <c r="J165" s="236">
        <f t="shared" ref="J165" si="99">H165*I165</f>
        <v>81770</v>
      </c>
      <c r="K165" s="6"/>
      <c r="L165" s="6"/>
      <c r="M165" s="6"/>
      <c r="N165" s="10"/>
      <c r="O165" s="10"/>
      <c r="P165" s="10"/>
      <c r="Q165" s="10"/>
      <c r="R165" s="10"/>
      <c r="S165" s="10"/>
      <c r="T165" s="261"/>
      <c r="U165" s="374">
        <f t="shared" ref="U165" si="100">R165*T165/100</f>
        <v>0</v>
      </c>
      <c r="V165" s="357">
        <f t="shared" ref="V165" si="101">R165-U165</f>
        <v>0</v>
      </c>
      <c r="W165" s="357">
        <f t="shared" ref="W165" si="102">J165+V165</f>
        <v>81770</v>
      </c>
      <c r="X165" s="87"/>
      <c r="Y165" s="261" t="s">
        <v>133</v>
      </c>
      <c r="Z165" s="43">
        <v>0</v>
      </c>
      <c r="AA165" s="87"/>
    </row>
    <row r="166" spans="1:27" ht="18" x14ac:dyDescent="0.4">
      <c r="A166" s="43"/>
      <c r="B166" s="43"/>
      <c r="C166" s="74"/>
      <c r="D166" s="10"/>
      <c r="E166" s="10"/>
      <c r="F166" s="10"/>
      <c r="G166" s="10"/>
      <c r="H166" s="10"/>
      <c r="I166" s="10"/>
      <c r="J166" s="10"/>
      <c r="K166" s="10"/>
      <c r="L166" s="10"/>
      <c r="M166" s="43"/>
      <c r="N166" s="43"/>
      <c r="O166" s="43"/>
      <c r="P166" s="43"/>
      <c r="Q166" s="43"/>
      <c r="R166" s="43"/>
      <c r="S166" s="43"/>
      <c r="T166" s="261"/>
      <c r="U166" s="87"/>
      <c r="V166" s="87"/>
      <c r="W166" s="87"/>
      <c r="X166" s="87"/>
      <c r="Y166" s="87"/>
      <c r="Z166" s="87"/>
      <c r="AA166" s="87"/>
    </row>
    <row r="167" spans="1:27" ht="18" x14ac:dyDescent="0.4">
      <c r="A167" s="47"/>
      <c r="B167" s="50"/>
      <c r="C167" s="48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47"/>
      <c r="O167" s="47"/>
      <c r="P167" s="47"/>
      <c r="Q167" s="47"/>
      <c r="R167" s="47"/>
      <c r="S167" s="47"/>
      <c r="T167" s="371"/>
      <c r="U167" s="102"/>
      <c r="V167" s="102"/>
      <c r="W167" s="102"/>
      <c r="X167" s="102"/>
      <c r="Y167" s="102"/>
      <c r="Z167" s="102"/>
      <c r="AA167" s="102"/>
    </row>
    <row r="168" spans="1:27" ht="18" x14ac:dyDescent="0.4">
      <c r="A168" s="15"/>
      <c r="B168" s="228" t="s">
        <v>126</v>
      </c>
      <c r="C168" s="228"/>
      <c r="D168" s="227"/>
      <c r="E168" s="227"/>
      <c r="F168" s="227"/>
      <c r="G168" s="227"/>
      <c r="H168" s="227"/>
      <c r="I168" s="227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358"/>
      <c r="U168" s="110"/>
      <c r="V168" s="110"/>
      <c r="W168" s="110"/>
      <c r="X168" s="110"/>
      <c r="Y168" s="110"/>
      <c r="Z168" s="110"/>
      <c r="AA168" s="110"/>
    </row>
    <row r="169" spans="1:27" ht="18" x14ac:dyDescent="0.4">
      <c r="A169" s="15"/>
      <c r="B169" s="227"/>
      <c r="C169" s="227"/>
      <c r="D169" s="229" t="s">
        <v>127</v>
      </c>
      <c r="E169" s="227"/>
      <c r="F169" s="227"/>
      <c r="G169" s="227"/>
      <c r="H169" s="227"/>
      <c r="I169" s="227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358"/>
      <c r="U169" s="110"/>
      <c r="V169" s="110"/>
      <c r="W169" s="110"/>
      <c r="X169" s="110"/>
      <c r="Y169" s="110"/>
      <c r="Z169" s="110"/>
      <c r="AA169" s="110"/>
    </row>
    <row r="170" spans="1:27" ht="18" x14ac:dyDescent="0.4">
      <c r="A170" s="15"/>
      <c r="B170" s="227"/>
      <c r="C170" s="227"/>
      <c r="D170" s="229" t="s">
        <v>128</v>
      </c>
      <c r="E170" s="227"/>
      <c r="F170" s="227"/>
      <c r="G170" s="227"/>
      <c r="H170" s="227"/>
      <c r="I170" s="227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358"/>
      <c r="U170" s="110"/>
      <c r="V170" s="110"/>
      <c r="W170" s="110"/>
      <c r="X170" s="110"/>
      <c r="Y170" s="110"/>
      <c r="Z170" s="110"/>
      <c r="AA170" s="110"/>
    </row>
    <row r="171" spans="1:27" ht="18" x14ac:dyDescent="0.4">
      <c r="A171" s="15"/>
      <c r="B171" s="227"/>
      <c r="C171" s="227"/>
      <c r="D171" s="229" t="s">
        <v>129</v>
      </c>
      <c r="E171" s="227"/>
      <c r="F171" s="227"/>
      <c r="G171" s="227"/>
      <c r="H171" s="227"/>
      <c r="I171" s="227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358"/>
      <c r="U171" s="110"/>
      <c r="V171" s="110"/>
      <c r="W171" s="110"/>
      <c r="X171" s="110"/>
      <c r="Y171" s="110"/>
      <c r="Z171" s="110"/>
      <c r="AA171" s="110"/>
    </row>
    <row r="172" spans="1:27" ht="18" x14ac:dyDescent="0.4">
      <c r="A172" s="15"/>
      <c r="B172" s="227"/>
      <c r="C172" s="227"/>
      <c r="D172" s="229" t="s">
        <v>130</v>
      </c>
      <c r="E172" s="227"/>
      <c r="F172" s="227"/>
      <c r="G172" s="227"/>
      <c r="H172" s="227"/>
      <c r="I172" s="227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358"/>
      <c r="U172" s="110"/>
      <c r="V172" s="110"/>
      <c r="W172" s="110"/>
      <c r="X172" s="110"/>
      <c r="Y172" s="110"/>
      <c r="Z172" s="110"/>
      <c r="AA172" s="110"/>
    </row>
    <row r="173" spans="1:27" ht="18" x14ac:dyDescent="0.4">
      <c r="A173" s="15"/>
      <c r="B173" s="227"/>
      <c r="C173" s="227"/>
      <c r="D173" s="229" t="s">
        <v>131</v>
      </c>
      <c r="E173" s="227"/>
      <c r="F173" s="227"/>
      <c r="G173" s="227"/>
      <c r="H173" s="227"/>
      <c r="I173" s="227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358"/>
      <c r="U173" s="110"/>
      <c r="V173" s="110"/>
      <c r="W173" s="110"/>
      <c r="X173" s="110"/>
      <c r="Y173" s="110"/>
      <c r="Z173" s="110"/>
      <c r="AA173" s="110"/>
    </row>
    <row r="174" spans="1:27" ht="18" x14ac:dyDescent="0.4">
      <c r="A174" s="492" t="s">
        <v>93</v>
      </c>
      <c r="B174" s="487"/>
      <c r="C174" s="487"/>
      <c r="D174" s="487"/>
      <c r="E174" s="487"/>
      <c r="F174" s="487"/>
      <c r="G174" s="443"/>
      <c r="H174" s="443"/>
      <c r="I174" s="443"/>
      <c r="J174" s="443"/>
      <c r="K174" s="492" t="s">
        <v>104</v>
      </c>
      <c r="L174" s="487"/>
      <c r="M174" s="487"/>
      <c r="N174" s="487"/>
      <c r="O174" s="487"/>
      <c r="P174" s="487"/>
      <c r="Q174" s="487"/>
      <c r="R174" s="487"/>
      <c r="S174" s="487"/>
      <c r="T174" s="446"/>
      <c r="U174" s="446"/>
      <c r="V174" s="222"/>
      <c r="W174" s="189"/>
      <c r="X174" s="212" t="s">
        <v>106</v>
      </c>
      <c r="Y174" s="189"/>
      <c r="Z174" s="189"/>
      <c r="AA174" s="211"/>
    </row>
    <row r="175" spans="1:27" ht="27.75" customHeight="1" x14ac:dyDescent="0.4">
      <c r="A175" s="491" t="s">
        <v>3</v>
      </c>
      <c r="B175" s="491" t="s">
        <v>4</v>
      </c>
      <c r="C175" s="497" t="s">
        <v>5</v>
      </c>
      <c r="D175" s="492" t="s">
        <v>6</v>
      </c>
      <c r="E175" s="487"/>
      <c r="F175" s="493"/>
      <c r="G175" s="188" t="s">
        <v>83</v>
      </c>
      <c r="H175" s="188" t="s">
        <v>86</v>
      </c>
      <c r="I175" s="188" t="s">
        <v>87</v>
      </c>
      <c r="J175" s="188" t="s">
        <v>91</v>
      </c>
      <c r="K175" s="491" t="s">
        <v>3</v>
      </c>
      <c r="L175" s="491" t="s">
        <v>7</v>
      </c>
      <c r="M175" s="491" t="s">
        <v>8</v>
      </c>
      <c r="N175" s="272"/>
      <c r="O175" s="491" t="s">
        <v>95</v>
      </c>
      <c r="P175" s="272"/>
      <c r="Q175" s="272"/>
      <c r="R175" s="273"/>
      <c r="S175" s="208"/>
      <c r="T175" s="243"/>
      <c r="U175" s="209"/>
      <c r="V175" s="494" t="s">
        <v>100</v>
      </c>
      <c r="W175" s="464" t="s">
        <v>103</v>
      </c>
      <c r="X175" s="213" t="s">
        <v>107</v>
      </c>
      <c r="Y175" s="464" t="s">
        <v>101</v>
      </c>
      <c r="Z175" s="464" t="s">
        <v>102</v>
      </c>
      <c r="AA175" s="464" t="s">
        <v>146</v>
      </c>
    </row>
    <row r="176" spans="1:27" ht="26.25" customHeight="1" x14ac:dyDescent="0.4">
      <c r="A176" s="464"/>
      <c r="B176" s="464"/>
      <c r="C176" s="481"/>
      <c r="D176" s="475" t="s">
        <v>9</v>
      </c>
      <c r="E176" s="475" t="s">
        <v>10</v>
      </c>
      <c r="F176" s="475" t="s">
        <v>11</v>
      </c>
      <c r="G176" s="270" t="s">
        <v>123</v>
      </c>
      <c r="H176" s="270" t="s">
        <v>114</v>
      </c>
      <c r="I176" s="270" t="s">
        <v>88</v>
      </c>
      <c r="J176" s="270" t="s">
        <v>88</v>
      </c>
      <c r="K176" s="464"/>
      <c r="L176" s="464"/>
      <c r="M176" s="464"/>
      <c r="N176" s="266" t="s">
        <v>83</v>
      </c>
      <c r="O176" s="464"/>
      <c r="P176" s="266" t="s">
        <v>110</v>
      </c>
      <c r="Q176" s="266" t="s">
        <v>87</v>
      </c>
      <c r="R176" s="268" t="s">
        <v>91</v>
      </c>
      <c r="S176" s="466" t="s">
        <v>97</v>
      </c>
      <c r="T176" s="467"/>
      <c r="U176" s="468"/>
      <c r="V176" s="495"/>
      <c r="W176" s="464"/>
      <c r="X176" s="213" t="s">
        <v>96</v>
      </c>
      <c r="Y176" s="464"/>
      <c r="Z176" s="464"/>
      <c r="AA176" s="464"/>
    </row>
    <row r="177" spans="1:27" ht="14.25" customHeight="1" x14ac:dyDescent="0.2">
      <c r="A177" s="464"/>
      <c r="B177" s="464"/>
      <c r="C177" s="481"/>
      <c r="D177" s="476"/>
      <c r="E177" s="476"/>
      <c r="F177" s="476"/>
      <c r="G177" s="270" t="s">
        <v>124</v>
      </c>
      <c r="H177" s="270" t="s">
        <v>115</v>
      </c>
      <c r="I177" s="270" t="s">
        <v>125</v>
      </c>
      <c r="J177" s="270" t="s">
        <v>117</v>
      </c>
      <c r="K177" s="464"/>
      <c r="L177" s="464"/>
      <c r="M177" s="464"/>
      <c r="N177" s="266" t="s">
        <v>84</v>
      </c>
      <c r="O177" s="464"/>
      <c r="P177" s="266" t="s">
        <v>111</v>
      </c>
      <c r="Q177" s="266" t="s">
        <v>88</v>
      </c>
      <c r="R177" s="268" t="s">
        <v>122</v>
      </c>
      <c r="S177" s="469" t="s">
        <v>98</v>
      </c>
      <c r="T177" s="496" t="s">
        <v>144</v>
      </c>
      <c r="U177" s="471" t="s">
        <v>99</v>
      </c>
      <c r="V177" s="464"/>
      <c r="W177" s="464"/>
      <c r="X177" s="213" t="s">
        <v>108</v>
      </c>
      <c r="Y177" s="464"/>
      <c r="Z177" s="464"/>
      <c r="AA177" s="464"/>
    </row>
    <row r="178" spans="1:27" ht="14.25" customHeight="1" x14ac:dyDescent="0.2">
      <c r="A178" s="464"/>
      <c r="B178" s="464"/>
      <c r="C178" s="481"/>
      <c r="D178" s="476"/>
      <c r="E178" s="476"/>
      <c r="F178" s="476"/>
      <c r="G178" s="270" t="s">
        <v>85</v>
      </c>
      <c r="H178" s="270"/>
      <c r="I178" s="270" t="s">
        <v>115</v>
      </c>
      <c r="J178" s="270" t="s">
        <v>90</v>
      </c>
      <c r="K178" s="464"/>
      <c r="L178" s="464"/>
      <c r="M178" s="464"/>
      <c r="N178" s="266" t="s">
        <v>85</v>
      </c>
      <c r="O178" s="464"/>
      <c r="P178" s="266" t="s">
        <v>112</v>
      </c>
      <c r="Q178" s="266" t="s">
        <v>119</v>
      </c>
      <c r="R178" s="268" t="s">
        <v>120</v>
      </c>
      <c r="S178" s="469"/>
      <c r="T178" s="469"/>
      <c r="U178" s="471"/>
      <c r="V178" s="464"/>
      <c r="W178" s="464"/>
      <c r="X178" s="213" t="s">
        <v>109</v>
      </c>
      <c r="Y178" s="464"/>
      <c r="Z178" s="464"/>
      <c r="AA178" s="464"/>
    </row>
    <row r="179" spans="1:27" ht="51.75" customHeight="1" x14ac:dyDescent="0.2">
      <c r="A179" s="465"/>
      <c r="B179" s="465"/>
      <c r="C179" s="482"/>
      <c r="D179" s="477"/>
      <c r="E179" s="477"/>
      <c r="F179" s="477"/>
      <c r="G179" s="271"/>
      <c r="H179" s="271"/>
      <c r="I179" s="271" t="s">
        <v>90</v>
      </c>
      <c r="J179" s="271"/>
      <c r="K179" s="465"/>
      <c r="L179" s="465"/>
      <c r="M179" s="465"/>
      <c r="N179" s="267"/>
      <c r="O179" s="465"/>
      <c r="P179" s="267"/>
      <c r="Q179" s="267" t="s">
        <v>121</v>
      </c>
      <c r="R179" s="269" t="s">
        <v>90</v>
      </c>
      <c r="S179" s="470"/>
      <c r="T179" s="470"/>
      <c r="U179" s="472"/>
      <c r="V179" s="465"/>
      <c r="W179" s="465"/>
      <c r="X179" s="214" t="s">
        <v>85</v>
      </c>
      <c r="Y179" s="465"/>
      <c r="Z179" s="465"/>
      <c r="AA179" s="465"/>
    </row>
    <row r="180" spans="1:27" ht="21.75" x14ac:dyDescent="0.5">
      <c r="A180" s="43">
        <v>35</v>
      </c>
      <c r="B180" s="43" t="s">
        <v>12</v>
      </c>
      <c r="C180" s="16">
        <v>4236</v>
      </c>
      <c r="D180" s="10">
        <v>3</v>
      </c>
      <c r="E180" s="10">
        <v>0</v>
      </c>
      <c r="F180" s="10">
        <v>70</v>
      </c>
      <c r="G180" s="10"/>
      <c r="H180" s="10">
        <v>1270</v>
      </c>
      <c r="I180" s="10">
        <v>130</v>
      </c>
      <c r="J180" s="236">
        <f t="shared" ref="J180:J184" si="103">H180*I180</f>
        <v>165100</v>
      </c>
      <c r="K180" s="10">
        <v>1</v>
      </c>
      <c r="L180" s="10"/>
      <c r="M180" s="43"/>
      <c r="N180" s="43"/>
      <c r="O180" s="43"/>
      <c r="P180" s="43"/>
      <c r="Q180" s="43"/>
      <c r="R180" s="43"/>
      <c r="S180" s="43"/>
      <c r="T180" s="382"/>
      <c r="U180" s="374">
        <f t="shared" ref="U180" si="104">R180*T180/100</f>
        <v>0</v>
      </c>
      <c r="V180" s="357">
        <f t="shared" ref="V180" si="105">R180-U180</f>
        <v>0</v>
      </c>
      <c r="W180" s="357">
        <f t="shared" ref="W180" si="106">J180+V180</f>
        <v>165100</v>
      </c>
      <c r="X180" s="111"/>
      <c r="Y180" s="261" t="s">
        <v>133</v>
      </c>
      <c r="Z180" s="43">
        <v>0</v>
      </c>
      <c r="AA180" s="111"/>
    </row>
    <row r="181" spans="1:27" ht="15" customHeight="1" x14ac:dyDescent="0.5">
      <c r="A181" s="19"/>
      <c r="B181" s="50"/>
      <c r="C181" s="48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383"/>
      <c r="U181" s="60"/>
      <c r="V181" s="60"/>
      <c r="W181" s="60"/>
      <c r="X181" s="60"/>
      <c r="Y181" s="60"/>
      <c r="Z181" s="60"/>
      <c r="AA181" s="60"/>
    </row>
    <row r="182" spans="1:27" ht="21.75" x14ac:dyDescent="0.5">
      <c r="A182" s="43">
        <v>36</v>
      </c>
      <c r="B182" s="43" t="s">
        <v>12</v>
      </c>
      <c r="C182" s="16">
        <v>2833</v>
      </c>
      <c r="D182" s="10">
        <v>8</v>
      </c>
      <c r="E182" s="10">
        <v>2</v>
      </c>
      <c r="F182" s="10">
        <v>73</v>
      </c>
      <c r="G182" s="10"/>
      <c r="H182" s="10">
        <v>3473</v>
      </c>
      <c r="I182" s="10">
        <v>130</v>
      </c>
      <c r="J182" s="236">
        <f t="shared" si="103"/>
        <v>451490</v>
      </c>
      <c r="K182" s="10">
        <v>1</v>
      </c>
      <c r="L182" s="10"/>
      <c r="M182" s="43"/>
      <c r="N182" s="43"/>
      <c r="O182" s="43"/>
      <c r="P182" s="43"/>
      <c r="Q182" s="43"/>
      <c r="R182" s="43"/>
      <c r="S182" s="43"/>
      <c r="T182" s="382"/>
      <c r="U182" s="374">
        <f t="shared" ref="U182" si="107">R182*T182/100</f>
        <v>0</v>
      </c>
      <c r="V182" s="357">
        <f t="shared" ref="V182" si="108">R182-U182</f>
        <v>0</v>
      </c>
      <c r="W182" s="357">
        <f t="shared" ref="W182" si="109">J182+V182</f>
        <v>451490</v>
      </c>
      <c r="X182" s="111"/>
      <c r="Y182" s="261" t="s">
        <v>133</v>
      </c>
      <c r="Z182" s="43">
        <v>0</v>
      </c>
      <c r="AA182" s="111"/>
    </row>
    <row r="183" spans="1:27" ht="15" customHeight="1" x14ac:dyDescent="0.5">
      <c r="A183" s="19"/>
      <c r="B183" s="50"/>
      <c r="C183" s="48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383"/>
      <c r="U183" s="60"/>
      <c r="V183" s="60"/>
      <c r="W183" s="60"/>
      <c r="X183" s="60"/>
      <c r="Y183" s="60"/>
      <c r="Z183" s="60"/>
      <c r="AA183" s="60"/>
    </row>
    <row r="184" spans="1:27" ht="21.75" x14ac:dyDescent="0.5">
      <c r="A184" s="6">
        <v>37</v>
      </c>
      <c r="B184" s="43" t="s">
        <v>12</v>
      </c>
      <c r="C184" s="6">
        <v>2612</v>
      </c>
      <c r="D184" s="6">
        <v>1</v>
      </c>
      <c r="E184" s="6">
        <v>0</v>
      </c>
      <c r="F184" s="6">
        <v>43</v>
      </c>
      <c r="G184" s="6"/>
      <c r="H184" s="6">
        <v>443</v>
      </c>
      <c r="I184" s="6">
        <v>290</v>
      </c>
      <c r="J184" s="236">
        <f t="shared" si="103"/>
        <v>128470</v>
      </c>
      <c r="K184" s="6">
        <v>1</v>
      </c>
      <c r="L184" s="6">
        <v>100</v>
      </c>
      <c r="M184" s="6" t="s">
        <v>15</v>
      </c>
      <c r="N184" s="6"/>
      <c r="O184" s="6">
        <v>95</v>
      </c>
      <c r="P184" s="6"/>
      <c r="Q184" s="6">
        <v>6850</v>
      </c>
      <c r="R184" s="262">
        <f t="shared" ref="R184" si="110">O184*Q184</f>
        <v>650750</v>
      </c>
      <c r="S184" s="6">
        <v>22</v>
      </c>
      <c r="T184" s="382">
        <v>34</v>
      </c>
      <c r="U184" s="374">
        <f t="shared" ref="U184" si="111">R184*T184/100</f>
        <v>221255</v>
      </c>
      <c r="V184" s="357">
        <f t="shared" ref="V184" si="112">R184-U184</f>
        <v>429495</v>
      </c>
      <c r="W184" s="357">
        <f t="shared" ref="W184" si="113">J184+V184</f>
        <v>557965</v>
      </c>
      <c r="X184" s="111"/>
      <c r="Y184" s="261" t="s">
        <v>133</v>
      </c>
      <c r="Z184" s="43">
        <v>0</v>
      </c>
      <c r="AA184" s="111"/>
    </row>
    <row r="185" spans="1:27" ht="12.75" customHeight="1" x14ac:dyDescent="0.5">
      <c r="A185" s="19"/>
      <c r="B185" s="32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383"/>
      <c r="U185" s="60"/>
      <c r="V185" s="60"/>
      <c r="W185" s="60"/>
      <c r="X185" s="60"/>
      <c r="Y185" s="60"/>
      <c r="Z185" s="60"/>
      <c r="AA185" s="60"/>
    </row>
    <row r="186" spans="1:27" ht="21.75" x14ac:dyDescent="0.5">
      <c r="A186" s="10"/>
      <c r="B186" s="3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382"/>
      <c r="U186" s="111"/>
      <c r="V186" s="111"/>
      <c r="W186" s="111"/>
      <c r="X186" s="111"/>
      <c r="Y186" s="111"/>
      <c r="Z186" s="111"/>
      <c r="AA186" s="111"/>
    </row>
    <row r="187" spans="1:27" ht="21.75" x14ac:dyDescent="0.5">
      <c r="A187" s="6">
        <v>38</v>
      </c>
      <c r="B187" s="43" t="s">
        <v>12</v>
      </c>
      <c r="C187" s="6">
        <v>2613</v>
      </c>
      <c r="D187" s="6">
        <v>1</v>
      </c>
      <c r="E187" s="6">
        <v>0</v>
      </c>
      <c r="F187" s="6">
        <v>38</v>
      </c>
      <c r="G187" s="6"/>
      <c r="H187" s="6">
        <v>438</v>
      </c>
      <c r="I187" s="6">
        <v>290</v>
      </c>
      <c r="J187" s="236">
        <f t="shared" ref="J187" si="114">H187*I187</f>
        <v>127020</v>
      </c>
      <c r="K187" s="6">
        <v>1</v>
      </c>
      <c r="L187" s="6">
        <v>100</v>
      </c>
      <c r="M187" s="6" t="s">
        <v>23</v>
      </c>
      <c r="N187" s="6"/>
      <c r="O187" s="6">
        <v>140</v>
      </c>
      <c r="P187" s="6"/>
      <c r="Q187" s="6">
        <v>6850</v>
      </c>
      <c r="R187" s="262">
        <f t="shared" ref="R187" si="115">O187*Q187</f>
        <v>959000</v>
      </c>
      <c r="S187" s="6">
        <v>24</v>
      </c>
      <c r="T187" s="382">
        <v>93</v>
      </c>
      <c r="U187" s="374">
        <f t="shared" ref="U187" si="116">R187*T187/100</f>
        <v>891870</v>
      </c>
      <c r="V187" s="357">
        <f t="shared" ref="V187" si="117">R187-U187</f>
        <v>67130</v>
      </c>
      <c r="W187" s="357">
        <f t="shared" ref="W187" si="118">J187+V187</f>
        <v>194150</v>
      </c>
      <c r="X187" s="111"/>
      <c r="Y187" s="261" t="s">
        <v>133</v>
      </c>
      <c r="Z187" s="43">
        <v>0</v>
      </c>
      <c r="AA187" s="87"/>
    </row>
    <row r="188" spans="1:27" ht="18" x14ac:dyDescent="0.4">
      <c r="A188" s="19"/>
      <c r="B188" s="32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383"/>
      <c r="U188" s="102"/>
      <c r="V188" s="102"/>
      <c r="W188" s="102"/>
      <c r="X188" s="102"/>
      <c r="Y188" s="102"/>
      <c r="Z188" s="102"/>
      <c r="AA188" s="102"/>
    </row>
    <row r="189" spans="1:27" ht="12" customHeight="1" x14ac:dyDescent="0.4">
      <c r="A189" s="10"/>
      <c r="B189" s="3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382"/>
      <c r="U189" s="87"/>
      <c r="V189" s="87"/>
      <c r="W189" s="87"/>
      <c r="X189" s="87"/>
      <c r="Y189" s="87"/>
      <c r="Z189" s="87"/>
      <c r="AA189" s="87"/>
    </row>
    <row r="190" spans="1:27" ht="18" x14ac:dyDescent="0.4">
      <c r="A190" s="6">
        <v>39</v>
      </c>
      <c r="B190" s="43" t="s">
        <v>12</v>
      </c>
      <c r="C190" s="6">
        <v>2614</v>
      </c>
      <c r="D190" s="6">
        <v>1</v>
      </c>
      <c r="E190" s="6">
        <v>0</v>
      </c>
      <c r="F190" s="6">
        <v>43</v>
      </c>
      <c r="G190" s="6"/>
      <c r="H190" s="6">
        <v>443</v>
      </c>
      <c r="I190" s="6">
        <v>290</v>
      </c>
      <c r="J190" s="236">
        <f t="shared" ref="J190" si="119">H190*I190</f>
        <v>128470</v>
      </c>
      <c r="K190" s="6">
        <v>1</v>
      </c>
      <c r="L190" s="6">
        <v>100</v>
      </c>
      <c r="M190" s="6" t="s">
        <v>15</v>
      </c>
      <c r="N190" s="6"/>
      <c r="O190" s="6">
        <v>128</v>
      </c>
      <c r="P190" s="6"/>
      <c r="Q190" s="6">
        <v>6850</v>
      </c>
      <c r="R190" s="262">
        <f t="shared" ref="R190" si="120">O190*Q190</f>
        <v>876800</v>
      </c>
      <c r="S190" s="6">
        <v>27</v>
      </c>
      <c r="T190" s="382">
        <v>44</v>
      </c>
      <c r="U190" s="374">
        <f t="shared" ref="U190" si="121">R190*T190/100</f>
        <v>385792</v>
      </c>
      <c r="V190" s="357">
        <f t="shared" ref="V190" si="122">R190-U190</f>
        <v>491008</v>
      </c>
      <c r="W190" s="357">
        <f t="shared" ref="W190" si="123">J190+V190</f>
        <v>619478</v>
      </c>
      <c r="X190" s="87"/>
      <c r="Y190" s="261" t="s">
        <v>133</v>
      </c>
      <c r="Z190" s="43">
        <v>0</v>
      </c>
      <c r="AA190" s="87"/>
    </row>
    <row r="191" spans="1:27" ht="18" x14ac:dyDescent="0.4">
      <c r="A191" s="6"/>
      <c r="B191" s="8"/>
      <c r="C191" s="6"/>
      <c r="D191" s="6"/>
      <c r="E191" s="6"/>
      <c r="F191" s="6"/>
      <c r="G191" s="6"/>
      <c r="H191" s="6"/>
      <c r="I191" s="6"/>
      <c r="J191" s="6"/>
      <c r="K191" s="6">
        <v>2</v>
      </c>
      <c r="L191" s="6">
        <v>100</v>
      </c>
      <c r="M191" s="6" t="s">
        <v>15</v>
      </c>
      <c r="N191" s="6"/>
      <c r="O191" s="6">
        <v>160</v>
      </c>
      <c r="P191" s="6"/>
      <c r="Q191" s="6"/>
      <c r="R191" s="6"/>
      <c r="S191" s="6">
        <v>20</v>
      </c>
      <c r="T191" s="382"/>
      <c r="U191" s="87"/>
      <c r="V191" s="87"/>
      <c r="W191" s="87"/>
      <c r="X191" s="87"/>
      <c r="Y191" s="87"/>
      <c r="Z191" s="87"/>
      <c r="AA191" s="87"/>
    </row>
    <row r="192" spans="1:27" ht="12" customHeight="1" x14ac:dyDescent="0.4">
      <c r="A192" s="19"/>
      <c r="B192" s="32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383"/>
      <c r="U192" s="102"/>
      <c r="V192" s="102"/>
      <c r="W192" s="102"/>
      <c r="X192" s="102"/>
      <c r="Y192" s="102"/>
      <c r="Z192" s="102"/>
      <c r="AA192" s="102"/>
    </row>
    <row r="193" spans="1:27" ht="11.25" customHeight="1" x14ac:dyDescent="0.4">
      <c r="A193" s="10"/>
      <c r="B193" s="3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382"/>
      <c r="U193" s="87"/>
      <c r="V193" s="87"/>
      <c r="W193" s="87"/>
      <c r="X193" s="87"/>
      <c r="Y193" s="87"/>
      <c r="Z193" s="87"/>
      <c r="AA193" s="87"/>
    </row>
    <row r="194" spans="1:27" ht="18" x14ac:dyDescent="0.4">
      <c r="A194" s="6">
        <v>40</v>
      </c>
      <c r="B194" s="43" t="s">
        <v>12</v>
      </c>
      <c r="C194" s="6">
        <v>2615</v>
      </c>
      <c r="D194" s="6">
        <v>1</v>
      </c>
      <c r="E194" s="6">
        <v>0</v>
      </c>
      <c r="F194" s="6">
        <v>49</v>
      </c>
      <c r="G194" s="6"/>
      <c r="H194" s="6">
        <v>449</v>
      </c>
      <c r="I194" s="6">
        <v>290</v>
      </c>
      <c r="J194" s="236">
        <f t="shared" ref="J194" si="124">H194*I194</f>
        <v>130210</v>
      </c>
      <c r="K194" s="6">
        <v>1</v>
      </c>
      <c r="L194" s="6">
        <v>100</v>
      </c>
      <c r="M194" s="6" t="s">
        <v>15</v>
      </c>
      <c r="N194" s="6"/>
      <c r="O194" s="6">
        <v>256</v>
      </c>
      <c r="P194" s="6"/>
      <c r="Q194" s="6">
        <v>6850</v>
      </c>
      <c r="R194" s="262">
        <f t="shared" ref="R194" si="125">O194*Q194</f>
        <v>1753600</v>
      </c>
      <c r="S194" s="6">
        <v>20</v>
      </c>
      <c r="T194" s="382">
        <v>30</v>
      </c>
      <c r="U194" s="374">
        <f t="shared" ref="U194" si="126">R194*T194/100</f>
        <v>526080</v>
      </c>
      <c r="V194" s="357">
        <f t="shared" ref="V194" si="127">R194-U194</f>
        <v>1227520</v>
      </c>
      <c r="W194" s="357">
        <f t="shared" ref="W194" si="128">J194+V194</f>
        <v>1357730</v>
      </c>
      <c r="X194" s="87"/>
      <c r="Y194" s="261" t="s">
        <v>133</v>
      </c>
      <c r="Z194" s="43">
        <v>0</v>
      </c>
      <c r="AA194" s="87"/>
    </row>
    <row r="195" spans="1:27" ht="12.75" customHeight="1" x14ac:dyDescent="0.4">
      <c r="A195" s="19"/>
      <c r="B195" s="32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383"/>
      <c r="U195" s="102"/>
      <c r="V195" s="102"/>
      <c r="W195" s="102"/>
      <c r="X195" s="102"/>
      <c r="Y195" s="102"/>
      <c r="Z195" s="102"/>
      <c r="AA195" s="102"/>
    </row>
    <row r="196" spans="1:27" ht="14.25" customHeight="1" x14ac:dyDescent="0.4">
      <c r="A196" s="4"/>
      <c r="B196" s="30"/>
      <c r="C196" s="10"/>
      <c r="D196" s="10"/>
      <c r="E196" s="10"/>
      <c r="F196" s="10"/>
      <c r="G196" s="10"/>
      <c r="H196" s="10"/>
      <c r="I196" s="10"/>
      <c r="J196" s="10"/>
      <c r="K196" s="4"/>
      <c r="L196" s="4"/>
      <c r="M196" s="4"/>
      <c r="N196" s="4"/>
      <c r="O196" s="4"/>
      <c r="P196" s="4"/>
      <c r="Q196" s="4"/>
      <c r="R196" s="4"/>
      <c r="S196" s="4"/>
      <c r="T196" s="384"/>
      <c r="U196" s="294"/>
      <c r="V196" s="294"/>
      <c r="W196" s="294"/>
      <c r="X196" s="294"/>
      <c r="Y196" s="294"/>
      <c r="Z196" s="294"/>
      <c r="AA196" s="294"/>
    </row>
    <row r="197" spans="1:27" ht="18" x14ac:dyDescent="0.4">
      <c r="A197" s="6">
        <v>41</v>
      </c>
      <c r="B197" s="43" t="s">
        <v>12</v>
      </c>
      <c r="C197" s="6">
        <v>2617</v>
      </c>
      <c r="D197" s="6">
        <v>0</v>
      </c>
      <c r="E197" s="6">
        <v>3</v>
      </c>
      <c r="F197" s="6">
        <v>93</v>
      </c>
      <c r="G197" s="6"/>
      <c r="H197" s="6">
        <v>393</v>
      </c>
      <c r="I197" s="6">
        <v>330</v>
      </c>
      <c r="J197" s="236">
        <f t="shared" ref="J197" si="129">H197*I197</f>
        <v>129690</v>
      </c>
      <c r="K197" s="6">
        <v>1</v>
      </c>
      <c r="L197" s="6">
        <v>100</v>
      </c>
      <c r="M197" s="6" t="s">
        <v>15</v>
      </c>
      <c r="N197" s="6"/>
      <c r="O197" s="6">
        <v>140</v>
      </c>
      <c r="P197" s="6"/>
      <c r="Q197" s="6">
        <v>6850</v>
      </c>
      <c r="R197" s="262">
        <f t="shared" ref="R197" si="130">O197*Q197</f>
        <v>959000</v>
      </c>
      <c r="S197" s="6">
        <v>25</v>
      </c>
      <c r="T197" s="382">
        <v>40</v>
      </c>
      <c r="U197" s="374">
        <f t="shared" ref="U197" si="131">R197*T197/100</f>
        <v>383600</v>
      </c>
      <c r="V197" s="357">
        <f t="shared" ref="V197" si="132">R197-U197</f>
        <v>575400</v>
      </c>
      <c r="W197" s="357">
        <f t="shared" ref="W197" si="133">J197+V197</f>
        <v>705090</v>
      </c>
      <c r="X197" s="87"/>
      <c r="Y197" s="261" t="s">
        <v>133</v>
      </c>
      <c r="Z197" s="43">
        <v>0</v>
      </c>
      <c r="AA197" s="87"/>
    </row>
    <row r="198" spans="1:27" ht="18" x14ac:dyDescent="0.4">
      <c r="A198" s="19"/>
      <c r="B198" s="32"/>
      <c r="C198" s="21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>
        <v>35</v>
      </c>
      <c r="P198" s="19"/>
      <c r="Q198" s="19">
        <v>6850</v>
      </c>
      <c r="R198" s="389">
        <f t="shared" ref="R198" si="134">O198*Q198</f>
        <v>239750</v>
      </c>
      <c r="S198" s="19">
        <v>10</v>
      </c>
      <c r="T198" s="383">
        <v>10</v>
      </c>
      <c r="U198" s="392">
        <f t="shared" ref="U198" si="135">R198*T198/100</f>
        <v>23975</v>
      </c>
      <c r="V198" s="393">
        <f t="shared" ref="V198" si="136">R198-U198</f>
        <v>215775</v>
      </c>
      <c r="W198" s="393">
        <f t="shared" ref="W198" si="137">J198+V198</f>
        <v>215775</v>
      </c>
      <c r="X198" s="102"/>
      <c r="Y198" s="102"/>
      <c r="Z198" s="394">
        <f>W198-Y198</f>
        <v>215775</v>
      </c>
      <c r="AA198" s="47">
        <v>0.3</v>
      </c>
    </row>
    <row r="199" spans="1:27" ht="18" x14ac:dyDescent="0.4">
      <c r="A199" s="15"/>
      <c r="B199" s="228" t="s">
        <v>126</v>
      </c>
      <c r="C199" s="228"/>
      <c r="D199" s="227"/>
      <c r="E199" s="227"/>
      <c r="F199" s="227"/>
      <c r="G199" s="227"/>
      <c r="H199" s="227"/>
      <c r="I199" s="227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358"/>
      <c r="U199" s="110"/>
      <c r="V199" s="110"/>
      <c r="W199" s="110"/>
      <c r="X199" s="110"/>
      <c r="Y199" s="110"/>
      <c r="Z199" s="110"/>
      <c r="AA199" s="110"/>
    </row>
    <row r="200" spans="1:27" ht="18" x14ac:dyDescent="0.4">
      <c r="A200" s="15"/>
      <c r="B200" s="227"/>
      <c r="C200" s="227"/>
      <c r="D200" s="229" t="s">
        <v>127</v>
      </c>
      <c r="E200" s="227"/>
      <c r="F200" s="227"/>
      <c r="G200" s="227"/>
      <c r="H200" s="227"/>
      <c r="I200" s="227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358"/>
      <c r="U200" s="110"/>
      <c r="V200" s="110"/>
      <c r="W200" s="110"/>
      <c r="X200" s="110"/>
      <c r="Y200" s="110"/>
      <c r="Z200" s="110"/>
      <c r="AA200" s="110"/>
    </row>
    <row r="201" spans="1:27" ht="18" x14ac:dyDescent="0.4">
      <c r="A201" s="15"/>
      <c r="B201" s="227"/>
      <c r="C201" s="227"/>
      <c r="D201" s="229" t="s">
        <v>128</v>
      </c>
      <c r="E201" s="227"/>
      <c r="F201" s="227"/>
      <c r="G201" s="227"/>
      <c r="H201" s="227"/>
      <c r="I201" s="227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358"/>
      <c r="U201" s="110"/>
      <c r="V201" s="110"/>
      <c r="W201" s="110"/>
      <c r="X201" s="110"/>
      <c r="Y201" s="110"/>
      <c r="Z201" s="110"/>
      <c r="AA201" s="110"/>
    </row>
    <row r="202" spans="1:27" ht="18" x14ac:dyDescent="0.4">
      <c r="A202" s="15"/>
      <c r="B202" s="227"/>
      <c r="C202" s="227"/>
      <c r="D202" s="229" t="s">
        <v>129</v>
      </c>
      <c r="E202" s="227"/>
      <c r="F202" s="227"/>
      <c r="G202" s="227"/>
      <c r="H202" s="227"/>
      <c r="I202" s="227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358"/>
      <c r="U202" s="110"/>
      <c r="V202" s="110"/>
      <c r="W202" s="110"/>
      <c r="X202" s="110"/>
      <c r="Y202" s="110"/>
      <c r="Z202" s="110"/>
      <c r="AA202" s="110"/>
    </row>
    <row r="203" spans="1:27" ht="18" x14ac:dyDescent="0.4">
      <c r="A203" s="15"/>
      <c r="B203" s="227"/>
      <c r="C203" s="227"/>
      <c r="D203" s="229" t="s">
        <v>130</v>
      </c>
      <c r="E203" s="227"/>
      <c r="F203" s="227"/>
      <c r="G203" s="227"/>
      <c r="H203" s="227"/>
      <c r="I203" s="227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358"/>
      <c r="U203" s="110"/>
      <c r="V203" s="110"/>
      <c r="W203" s="110"/>
      <c r="X203" s="110"/>
      <c r="Y203" s="110"/>
      <c r="Z203" s="110"/>
      <c r="AA203" s="110"/>
    </row>
    <row r="204" spans="1:27" ht="18" x14ac:dyDescent="0.4">
      <c r="A204" s="15"/>
      <c r="B204" s="227"/>
      <c r="C204" s="227"/>
      <c r="D204" s="229" t="s">
        <v>131</v>
      </c>
      <c r="E204" s="227"/>
      <c r="F204" s="227"/>
      <c r="G204" s="227"/>
      <c r="H204" s="227"/>
      <c r="I204" s="227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358"/>
      <c r="U204" s="110"/>
      <c r="V204" s="110"/>
      <c r="W204" s="110"/>
      <c r="X204" s="110"/>
      <c r="Y204" s="110"/>
      <c r="Z204" s="110"/>
      <c r="AA204" s="110"/>
    </row>
    <row r="205" spans="1:27" ht="18" x14ac:dyDescent="0.4">
      <c r="A205" s="492" t="s">
        <v>93</v>
      </c>
      <c r="B205" s="487"/>
      <c r="C205" s="487"/>
      <c r="D205" s="487"/>
      <c r="E205" s="487"/>
      <c r="F205" s="487"/>
      <c r="G205" s="443"/>
      <c r="H205" s="443"/>
      <c r="I205" s="443"/>
      <c r="J205" s="443"/>
      <c r="K205" s="492" t="s">
        <v>104</v>
      </c>
      <c r="L205" s="487"/>
      <c r="M205" s="487"/>
      <c r="N205" s="487"/>
      <c r="O205" s="487"/>
      <c r="P205" s="487"/>
      <c r="Q205" s="487"/>
      <c r="R205" s="487"/>
      <c r="S205" s="487"/>
      <c r="T205" s="446"/>
      <c r="U205" s="446"/>
      <c r="V205" s="222"/>
      <c r="W205" s="189"/>
      <c r="X205" s="212" t="s">
        <v>106</v>
      </c>
      <c r="Y205" s="189"/>
      <c r="Z205" s="189"/>
      <c r="AA205" s="211"/>
    </row>
    <row r="206" spans="1:27" ht="27.75" customHeight="1" x14ac:dyDescent="0.4">
      <c r="A206" s="491" t="s">
        <v>3</v>
      </c>
      <c r="B206" s="491" t="s">
        <v>4</v>
      </c>
      <c r="C206" s="497" t="s">
        <v>5</v>
      </c>
      <c r="D206" s="492" t="s">
        <v>6</v>
      </c>
      <c r="E206" s="487"/>
      <c r="F206" s="493"/>
      <c r="G206" s="188" t="s">
        <v>83</v>
      </c>
      <c r="H206" s="188" t="s">
        <v>86</v>
      </c>
      <c r="I206" s="188" t="s">
        <v>87</v>
      </c>
      <c r="J206" s="188" t="s">
        <v>91</v>
      </c>
      <c r="K206" s="491" t="s">
        <v>3</v>
      </c>
      <c r="L206" s="491" t="s">
        <v>7</v>
      </c>
      <c r="M206" s="491" t="s">
        <v>8</v>
      </c>
      <c r="N206" s="272"/>
      <c r="O206" s="491" t="s">
        <v>95</v>
      </c>
      <c r="P206" s="272"/>
      <c r="Q206" s="272"/>
      <c r="R206" s="273"/>
      <c r="S206" s="208"/>
      <c r="T206" s="243"/>
      <c r="U206" s="209"/>
      <c r="V206" s="494" t="s">
        <v>100</v>
      </c>
      <c r="W206" s="464" t="s">
        <v>103</v>
      </c>
      <c r="X206" s="213" t="s">
        <v>107</v>
      </c>
      <c r="Y206" s="464" t="s">
        <v>101</v>
      </c>
      <c r="Z206" s="464" t="s">
        <v>102</v>
      </c>
      <c r="AA206" s="464" t="s">
        <v>146</v>
      </c>
    </row>
    <row r="207" spans="1:27" ht="26.25" customHeight="1" x14ac:dyDescent="0.4">
      <c r="A207" s="464"/>
      <c r="B207" s="464"/>
      <c r="C207" s="481"/>
      <c r="D207" s="475" t="s">
        <v>9</v>
      </c>
      <c r="E207" s="475" t="s">
        <v>10</v>
      </c>
      <c r="F207" s="475" t="s">
        <v>11</v>
      </c>
      <c r="G207" s="270" t="s">
        <v>123</v>
      </c>
      <c r="H207" s="270" t="s">
        <v>114</v>
      </c>
      <c r="I207" s="270" t="s">
        <v>88</v>
      </c>
      <c r="J207" s="270" t="s">
        <v>88</v>
      </c>
      <c r="K207" s="464"/>
      <c r="L207" s="464"/>
      <c r="M207" s="464"/>
      <c r="N207" s="266" t="s">
        <v>83</v>
      </c>
      <c r="O207" s="464"/>
      <c r="P207" s="266" t="s">
        <v>110</v>
      </c>
      <c r="Q207" s="266" t="s">
        <v>87</v>
      </c>
      <c r="R207" s="268" t="s">
        <v>91</v>
      </c>
      <c r="S207" s="466" t="s">
        <v>97</v>
      </c>
      <c r="T207" s="467"/>
      <c r="U207" s="468"/>
      <c r="V207" s="495"/>
      <c r="W207" s="464"/>
      <c r="X207" s="213" t="s">
        <v>96</v>
      </c>
      <c r="Y207" s="464"/>
      <c r="Z207" s="464"/>
      <c r="AA207" s="464"/>
    </row>
    <row r="208" spans="1:27" ht="14.25" customHeight="1" x14ac:dyDescent="0.2">
      <c r="A208" s="464"/>
      <c r="B208" s="464"/>
      <c r="C208" s="481"/>
      <c r="D208" s="476"/>
      <c r="E208" s="476"/>
      <c r="F208" s="476"/>
      <c r="G208" s="270" t="s">
        <v>124</v>
      </c>
      <c r="H208" s="270" t="s">
        <v>115</v>
      </c>
      <c r="I208" s="270" t="s">
        <v>125</v>
      </c>
      <c r="J208" s="270" t="s">
        <v>117</v>
      </c>
      <c r="K208" s="464"/>
      <c r="L208" s="464"/>
      <c r="M208" s="464"/>
      <c r="N208" s="266" t="s">
        <v>84</v>
      </c>
      <c r="O208" s="464"/>
      <c r="P208" s="266" t="s">
        <v>111</v>
      </c>
      <c r="Q208" s="266" t="s">
        <v>88</v>
      </c>
      <c r="R208" s="268" t="s">
        <v>122</v>
      </c>
      <c r="S208" s="469" t="s">
        <v>98</v>
      </c>
      <c r="T208" s="496" t="s">
        <v>144</v>
      </c>
      <c r="U208" s="471" t="s">
        <v>99</v>
      </c>
      <c r="V208" s="464"/>
      <c r="W208" s="464"/>
      <c r="X208" s="213" t="s">
        <v>108</v>
      </c>
      <c r="Y208" s="464"/>
      <c r="Z208" s="464"/>
      <c r="AA208" s="464"/>
    </row>
    <row r="209" spans="1:27" ht="14.25" customHeight="1" x14ac:dyDescent="0.2">
      <c r="A209" s="464"/>
      <c r="B209" s="464"/>
      <c r="C209" s="481"/>
      <c r="D209" s="476"/>
      <c r="E209" s="476"/>
      <c r="F209" s="476"/>
      <c r="G209" s="270" t="s">
        <v>85</v>
      </c>
      <c r="H209" s="270"/>
      <c r="I209" s="270" t="s">
        <v>115</v>
      </c>
      <c r="J209" s="270" t="s">
        <v>90</v>
      </c>
      <c r="K209" s="464"/>
      <c r="L209" s="464"/>
      <c r="M209" s="464"/>
      <c r="N209" s="266" t="s">
        <v>85</v>
      </c>
      <c r="O209" s="464"/>
      <c r="P209" s="266" t="s">
        <v>112</v>
      </c>
      <c r="Q209" s="266" t="s">
        <v>119</v>
      </c>
      <c r="R209" s="268" t="s">
        <v>120</v>
      </c>
      <c r="S209" s="469"/>
      <c r="T209" s="469"/>
      <c r="U209" s="471"/>
      <c r="V209" s="464"/>
      <c r="W209" s="464"/>
      <c r="X209" s="213" t="s">
        <v>109</v>
      </c>
      <c r="Y209" s="464"/>
      <c r="Z209" s="464"/>
      <c r="AA209" s="464"/>
    </row>
    <row r="210" spans="1:27" ht="51.75" customHeight="1" x14ac:dyDescent="0.2">
      <c r="A210" s="465"/>
      <c r="B210" s="465"/>
      <c r="C210" s="482"/>
      <c r="D210" s="477"/>
      <c r="E210" s="477"/>
      <c r="F210" s="477"/>
      <c r="G210" s="271"/>
      <c r="H210" s="271"/>
      <c r="I210" s="271" t="s">
        <v>90</v>
      </c>
      <c r="J210" s="271"/>
      <c r="K210" s="465"/>
      <c r="L210" s="465"/>
      <c r="M210" s="465"/>
      <c r="N210" s="267"/>
      <c r="O210" s="465"/>
      <c r="P210" s="267"/>
      <c r="Q210" s="267" t="s">
        <v>121</v>
      </c>
      <c r="R210" s="269" t="s">
        <v>90</v>
      </c>
      <c r="S210" s="470"/>
      <c r="T210" s="470"/>
      <c r="U210" s="472"/>
      <c r="V210" s="465"/>
      <c r="W210" s="465"/>
      <c r="X210" s="214" t="s">
        <v>85</v>
      </c>
      <c r="Y210" s="465"/>
      <c r="Z210" s="465"/>
      <c r="AA210" s="465"/>
    </row>
    <row r="211" spans="1:27" ht="21.75" x14ac:dyDescent="0.5">
      <c r="A211" s="6">
        <v>42</v>
      </c>
      <c r="B211" s="43" t="s">
        <v>12</v>
      </c>
      <c r="C211" s="6">
        <v>2619</v>
      </c>
      <c r="D211" s="6">
        <v>0</v>
      </c>
      <c r="E211" s="6">
        <v>3</v>
      </c>
      <c r="F211" s="6">
        <v>89</v>
      </c>
      <c r="G211" s="6"/>
      <c r="H211" s="6">
        <v>389</v>
      </c>
      <c r="I211" s="6">
        <v>330</v>
      </c>
      <c r="J211" s="236">
        <f t="shared" ref="J211" si="138">H211*I211</f>
        <v>128370</v>
      </c>
      <c r="K211" s="6"/>
      <c r="L211" s="6"/>
      <c r="M211" s="6"/>
      <c r="N211" s="6"/>
      <c r="O211" s="6"/>
      <c r="P211" s="6"/>
      <c r="Q211" s="6"/>
      <c r="R211" s="6"/>
      <c r="S211" s="6"/>
      <c r="T211" s="382"/>
      <c r="U211" s="374">
        <f t="shared" ref="U211" si="139">R211*T211/100</f>
        <v>0</v>
      </c>
      <c r="V211" s="357">
        <f t="shared" ref="V211" si="140">R211-U211</f>
        <v>0</v>
      </c>
      <c r="W211" s="357">
        <f t="shared" ref="W211" si="141">J211+V211</f>
        <v>128370</v>
      </c>
      <c r="X211" s="111"/>
      <c r="Y211" s="261"/>
      <c r="Z211" s="111"/>
      <c r="AA211" s="111"/>
    </row>
    <row r="212" spans="1:27" ht="21.75" x14ac:dyDescent="0.5">
      <c r="A212" s="6">
        <v>43</v>
      </c>
      <c r="B212" s="43" t="s">
        <v>12</v>
      </c>
      <c r="C212" s="6">
        <v>2620</v>
      </c>
      <c r="D212" s="6">
        <v>0</v>
      </c>
      <c r="E212" s="6">
        <v>3</v>
      </c>
      <c r="F212" s="6">
        <v>94</v>
      </c>
      <c r="G212" s="6"/>
      <c r="H212" s="6">
        <v>394</v>
      </c>
      <c r="I212" s="6">
        <v>330</v>
      </c>
      <c r="J212" s="236">
        <f t="shared" ref="J212:J216" si="142">H212*I212</f>
        <v>130020</v>
      </c>
      <c r="K212" s="6"/>
      <c r="L212" s="6"/>
      <c r="M212" s="6"/>
      <c r="N212" s="6"/>
      <c r="O212" s="6"/>
      <c r="P212" s="6"/>
      <c r="Q212" s="6"/>
      <c r="R212" s="6"/>
      <c r="S212" s="6"/>
      <c r="T212" s="279"/>
      <c r="U212" s="374">
        <f t="shared" ref="U212" si="143">R212*T212/100</f>
        <v>0</v>
      </c>
      <c r="V212" s="357">
        <f t="shared" ref="V212" si="144">R212-U212</f>
        <v>0</v>
      </c>
      <c r="W212" s="357">
        <f t="shared" ref="W212" si="145">J212+V212</f>
        <v>130020</v>
      </c>
      <c r="X212" s="111"/>
      <c r="Y212" s="261" t="s">
        <v>133</v>
      </c>
      <c r="Z212" s="43">
        <v>0</v>
      </c>
      <c r="AA212" s="111"/>
    </row>
    <row r="213" spans="1:27" ht="12" customHeight="1" x14ac:dyDescent="0.5">
      <c r="A213" s="19"/>
      <c r="B213" s="32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280"/>
      <c r="U213" s="60"/>
      <c r="V213" s="60"/>
      <c r="W213" s="60"/>
      <c r="X213" s="60"/>
      <c r="Y213" s="60"/>
      <c r="Z213" s="60"/>
      <c r="AA213" s="60"/>
    </row>
    <row r="214" spans="1:27" ht="21.75" x14ac:dyDescent="0.5">
      <c r="A214" s="6">
        <v>44</v>
      </c>
      <c r="B214" s="43" t="s">
        <v>12</v>
      </c>
      <c r="C214" s="6">
        <v>2626</v>
      </c>
      <c r="D214" s="6">
        <v>1</v>
      </c>
      <c r="E214" s="6">
        <v>3</v>
      </c>
      <c r="F214" s="6">
        <v>32</v>
      </c>
      <c r="G214" s="6"/>
      <c r="H214" s="6">
        <v>732</v>
      </c>
      <c r="I214" s="6">
        <v>170</v>
      </c>
      <c r="J214" s="236">
        <f t="shared" si="142"/>
        <v>124440</v>
      </c>
      <c r="K214" s="6"/>
      <c r="L214" s="6"/>
      <c r="M214" s="6"/>
      <c r="N214" s="6"/>
      <c r="O214" s="6"/>
      <c r="P214" s="6"/>
      <c r="Q214" s="6"/>
      <c r="R214" s="6"/>
      <c r="S214" s="6"/>
      <c r="T214" s="279"/>
      <c r="U214" s="374">
        <f t="shared" ref="U214" si="146">R214*T214/100</f>
        <v>0</v>
      </c>
      <c r="V214" s="357">
        <f t="shared" ref="V214" si="147">R214-U214</f>
        <v>0</v>
      </c>
      <c r="W214" s="357">
        <f t="shared" ref="W214" si="148">J214+V214</f>
        <v>124440</v>
      </c>
      <c r="X214" s="111"/>
      <c r="Y214" s="261" t="s">
        <v>133</v>
      </c>
      <c r="Z214" s="43">
        <v>0</v>
      </c>
      <c r="AA214" s="111"/>
    </row>
    <row r="215" spans="1:27" ht="18" customHeight="1" x14ac:dyDescent="0.5">
      <c r="A215" s="19"/>
      <c r="B215" s="32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280"/>
      <c r="U215" s="60"/>
      <c r="V215" s="60"/>
      <c r="W215" s="60"/>
      <c r="X215" s="60"/>
      <c r="Y215" s="60"/>
      <c r="Z215" s="60"/>
      <c r="AA215" s="60"/>
    </row>
    <row r="216" spans="1:27" ht="21.75" x14ac:dyDescent="0.5">
      <c r="A216" s="6">
        <v>45</v>
      </c>
      <c r="B216" s="43" t="s">
        <v>12</v>
      </c>
      <c r="C216" s="6">
        <v>2627</v>
      </c>
      <c r="D216" s="6">
        <v>0</v>
      </c>
      <c r="E216" s="6">
        <v>3</v>
      </c>
      <c r="F216" s="6">
        <v>59</v>
      </c>
      <c r="G216" s="6"/>
      <c r="H216" s="6">
        <v>359</v>
      </c>
      <c r="I216" s="6">
        <v>330</v>
      </c>
      <c r="J216" s="236">
        <f t="shared" si="142"/>
        <v>118470</v>
      </c>
      <c r="K216" s="6"/>
      <c r="L216" s="6"/>
      <c r="M216" s="6"/>
      <c r="N216" s="6"/>
      <c r="O216" s="6"/>
      <c r="P216" s="6"/>
      <c r="Q216" s="6"/>
      <c r="R216" s="6"/>
      <c r="S216" s="6"/>
      <c r="T216" s="279"/>
      <c r="U216" s="374">
        <f t="shared" ref="U216" si="149">R216*T216/100</f>
        <v>0</v>
      </c>
      <c r="V216" s="357">
        <f t="shared" ref="V216" si="150">R216-U216</f>
        <v>0</v>
      </c>
      <c r="W216" s="357">
        <f t="shared" ref="W216" si="151">J216+V216</f>
        <v>118470</v>
      </c>
      <c r="X216" s="111"/>
      <c r="Y216" s="261" t="s">
        <v>133</v>
      </c>
      <c r="Z216" s="43">
        <v>0</v>
      </c>
      <c r="AA216" s="111"/>
    </row>
    <row r="217" spans="1:27" ht="17.25" customHeight="1" x14ac:dyDescent="0.5">
      <c r="A217" s="19"/>
      <c r="B217" s="32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280"/>
      <c r="U217" s="60"/>
      <c r="V217" s="60"/>
      <c r="W217" s="60"/>
      <c r="X217" s="60"/>
      <c r="Y217" s="60"/>
      <c r="Z217" s="60"/>
      <c r="AA217" s="60"/>
    </row>
    <row r="218" spans="1:27" ht="12" customHeight="1" x14ac:dyDescent="0.4">
      <c r="A218" s="10"/>
      <c r="B218" s="3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279"/>
      <c r="U218" s="87"/>
      <c r="V218" s="87"/>
      <c r="W218" s="87"/>
      <c r="X218" s="87"/>
      <c r="Y218" s="87"/>
      <c r="Z218" s="87"/>
      <c r="AA218" s="87"/>
    </row>
    <row r="219" spans="1:27" ht="18" x14ac:dyDescent="0.4">
      <c r="A219" s="6">
        <v>46</v>
      </c>
      <c r="B219" s="43" t="s">
        <v>12</v>
      </c>
      <c r="C219" s="6">
        <v>2628</v>
      </c>
      <c r="D219" s="6">
        <v>0</v>
      </c>
      <c r="E219" s="6">
        <v>3</v>
      </c>
      <c r="F219" s="6">
        <v>75</v>
      </c>
      <c r="G219" s="6"/>
      <c r="H219" s="6">
        <v>375</v>
      </c>
      <c r="I219" s="6">
        <v>330</v>
      </c>
      <c r="J219" s="236">
        <f t="shared" ref="J219:J224" si="152">H219*I219</f>
        <v>123750</v>
      </c>
      <c r="K219" s="6"/>
      <c r="L219" s="6"/>
      <c r="M219" s="6"/>
      <c r="N219" s="6"/>
      <c r="O219" s="6"/>
      <c r="P219" s="6"/>
      <c r="Q219" s="6"/>
      <c r="R219" s="6"/>
      <c r="S219" s="6"/>
      <c r="T219" s="279"/>
      <c r="U219" s="374">
        <f t="shared" ref="U219" si="153">R219*T219/100</f>
        <v>0</v>
      </c>
      <c r="V219" s="357">
        <f t="shared" ref="V219" si="154">R219-U219</f>
        <v>0</v>
      </c>
      <c r="W219" s="357">
        <f t="shared" ref="W219" si="155">J219+V219</f>
        <v>123750</v>
      </c>
      <c r="X219" s="87"/>
      <c r="Y219" s="261" t="s">
        <v>133</v>
      </c>
      <c r="Z219" s="43">
        <v>0</v>
      </c>
      <c r="AA219" s="87"/>
    </row>
    <row r="220" spans="1:27" ht="14.25" customHeight="1" x14ac:dyDescent="0.4">
      <c r="A220" s="19"/>
      <c r="B220" s="32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280"/>
      <c r="U220" s="102"/>
      <c r="V220" s="102"/>
      <c r="W220" s="102"/>
      <c r="X220" s="102"/>
      <c r="Y220" s="102"/>
      <c r="Z220" s="102"/>
      <c r="AA220" s="102"/>
    </row>
    <row r="221" spans="1:27" ht="18" x14ac:dyDescent="0.4">
      <c r="A221" s="6">
        <v>47</v>
      </c>
      <c r="B221" s="43" t="s">
        <v>12</v>
      </c>
      <c r="C221" s="6">
        <v>3957</v>
      </c>
      <c r="D221" s="6">
        <v>0</v>
      </c>
      <c r="E221" s="6">
        <v>3</v>
      </c>
      <c r="F221" s="6">
        <v>70</v>
      </c>
      <c r="G221" s="6"/>
      <c r="H221" s="6">
        <v>370</v>
      </c>
      <c r="I221" s="6">
        <v>330</v>
      </c>
      <c r="J221" s="236">
        <f t="shared" si="152"/>
        <v>122100</v>
      </c>
      <c r="K221" s="6"/>
      <c r="L221" s="6"/>
      <c r="M221" s="6"/>
      <c r="N221" s="6"/>
      <c r="O221" s="6"/>
      <c r="P221" s="6"/>
      <c r="Q221" s="6"/>
      <c r="R221" s="6"/>
      <c r="S221" s="6"/>
      <c r="T221" s="279"/>
      <c r="U221" s="374">
        <f t="shared" ref="U221" si="156">R221*T221/100</f>
        <v>0</v>
      </c>
      <c r="V221" s="357">
        <f t="shared" ref="V221" si="157">R221-U221</f>
        <v>0</v>
      </c>
      <c r="W221" s="357">
        <f t="shared" ref="W221" si="158">J221+V221</f>
        <v>122100</v>
      </c>
      <c r="X221" s="87"/>
      <c r="Y221" s="261"/>
      <c r="Z221" s="87"/>
      <c r="AA221" s="87"/>
    </row>
    <row r="222" spans="1:27" ht="18" x14ac:dyDescent="0.4">
      <c r="A222" s="6">
        <v>48</v>
      </c>
      <c r="B222" s="43" t="s">
        <v>12</v>
      </c>
      <c r="C222" s="6">
        <v>3991</v>
      </c>
      <c r="D222" s="6">
        <v>7</v>
      </c>
      <c r="E222" s="6">
        <v>3</v>
      </c>
      <c r="F222" s="6">
        <v>28</v>
      </c>
      <c r="G222" s="6"/>
      <c r="H222" s="6">
        <v>3128</v>
      </c>
      <c r="I222" s="6">
        <v>130</v>
      </c>
      <c r="J222" s="236">
        <f t="shared" si="152"/>
        <v>406640</v>
      </c>
      <c r="K222" s="6"/>
      <c r="L222" s="6"/>
      <c r="M222" s="6"/>
      <c r="N222" s="6"/>
      <c r="O222" s="6"/>
      <c r="P222" s="6"/>
      <c r="Q222" s="6"/>
      <c r="R222" s="6"/>
      <c r="S222" s="6"/>
      <c r="T222" s="279"/>
      <c r="U222" s="374">
        <f t="shared" ref="U222" si="159">R222*T222/100</f>
        <v>0</v>
      </c>
      <c r="V222" s="357">
        <f t="shared" ref="V222" si="160">R222-U222</f>
        <v>0</v>
      </c>
      <c r="W222" s="357">
        <f t="shared" ref="W222" si="161">J222+V222</f>
        <v>406640</v>
      </c>
      <c r="X222" s="87"/>
      <c r="Y222" s="261" t="s">
        <v>133</v>
      </c>
      <c r="Z222" s="43">
        <v>0</v>
      </c>
      <c r="AA222" s="87"/>
    </row>
    <row r="223" spans="1:27" ht="18" x14ac:dyDescent="0.4">
      <c r="A223" s="19"/>
      <c r="B223" s="32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280"/>
      <c r="U223" s="102"/>
      <c r="V223" s="102"/>
      <c r="W223" s="102"/>
      <c r="X223" s="102"/>
      <c r="Y223" s="102"/>
      <c r="Z223" s="102"/>
      <c r="AA223" s="102"/>
    </row>
    <row r="224" spans="1:27" ht="18" x14ac:dyDescent="0.4">
      <c r="A224" s="6">
        <v>49</v>
      </c>
      <c r="B224" s="43" t="s">
        <v>12</v>
      </c>
      <c r="C224" s="6">
        <v>4002</v>
      </c>
      <c r="D224" s="6">
        <v>1</v>
      </c>
      <c r="E224" s="6">
        <v>3</v>
      </c>
      <c r="F224" s="6">
        <v>29</v>
      </c>
      <c r="G224" s="6"/>
      <c r="H224" s="6">
        <v>729</v>
      </c>
      <c r="I224" s="6">
        <v>380</v>
      </c>
      <c r="J224" s="236">
        <f t="shared" si="152"/>
        <v>277020</v>
      </c>
      <c r="K224" s="6">
        <v>1</v>
      </c>
      <c r="L224" s="6">
        <v>100</v>
      </c>
      <c r="M224" s="33" t="s">
        <v>23</v>
      </c>
      <c r="N224" s="33"/>
      <c r="O224" s="6">
        <v>112</v>
      </c>
      <c r="P224" s="6"/>
      <c r="Q224" s="6">
        <v>6850</v>
      </c>
      <c r="R224" s="262">
        <f t="shared" ref="R224" si="162">O224*Q224</f>
        <v>767200</v>
      </c>
      <c r="S224" s="6">
        <v>25</v>
      </c>
      <c r="T224" s="385">
        <v>93</v>
      </c>
      <c r="U224" s="374">
        <f>R224*T224/100</f>
        <v>713496</v>
      </c>
      <c r="V224" s="357">
        <f t="shared" ref="V224" si="163">R224-U224</f>
        <v>53704</v>
      </c>
      <c r="W224" s="357">
        <f t="shared" ref="W224" si="164">J224+V224</f>
        <v>330724</v>
      </c>
      <c r="X224" s="87"/>
      <c r="Y224" s="261" t="s">
        <v>133</v>
      </c>
      <c r="Z224" s="43">
        <v>0</v>
      </c>
      <c r="AA224" s="87"/>
    </row>
    <row r="225" spans="1:27" ht="18" x14ac:dyDescent="0.4">
      <c r="A225" s="19"/>
      <c r="B225" s="32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280"/>
      <c r="U225" s="102"/>
      <c r="V225" s="102"/>
      <c r="W225" s="102"/>
      <c r="X225" s="102"/>
      <c r="Y225" s="102"/>
      <c r="Z225" s="102"/>
      <c r="AA225" s="102"/>
    </row>
    <row r="226" spans="1:27" ht="18" x14ac:dyDescent="0.4">
      <c r="A226" s="4"/>
      <c r="B226" s="359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386"/>
      <c r="U226" s="294"/>
      <c r="V226" s="294"/>
      <c r="W226" s="294"/>
      <c r="X226" s="294"/>
      <c r="Y226" s="294"/>
      <c r="Z226" s="294"/>
      <c r="AA226" s="294"/>
    </row>
    <row r="227" spans="1:27" ht="18" x14ac:dyDescent="0.4">
      <c r="A227" s="6">
        <v>50</v>
      </c>
      <c r="B227" s="43" t="s">
        <v>12</v>
      </c>
      <c r="C227" s="6">
        <v>4193</v>
      </c>
      <c r="D227" s="6">
        <v>1</v>
      </c>
      <c r="E227" s="6">
        <v>0</v>
      </c>
      <c r="F227" s="6">
        <v>12</v>
      </c>
      <c r="G227" s="6"/>
      <c r="H227" s="6">
        <v>412</v>
      </c>
      <c r="I227" s="6">
        <v>290</v>
      </c>
      <c r="J227" s="236">
        <f t="shared" ref="J227" si="165">H227*I227</f>
        <v>119480</v>
      </c>
      <c r="K227" s="6">
        <v>1</v>
      </c>
      <c r="L227" s="6">
        <v>100</v>
      </c>
      <c r="M227" s="33" t="s">
        <v>23</v>
      </c>
      <c r="N227" s="33"/>
      <c r="O227" s="6">
        <v>128</v>
      </c>
      <c r="P227" s="6"/>
      <c r="Q227" s="6">
        <v>6850</v>
      </c>
      <c r="R227" s="262">
        <f t="shared" ref="R227:R228" si="166">O227*Q227</f>
        <v>876800</v>
      </c>
      <c r="S227" s="6">
        <v>20</v>
      </c>
      <c r="T227" s="385">
        <v>93</v>
      </c>
      <c r="U227" s="374">
        <f t="shared" ref="U227:U228" si="167">R227*T227/100</f>
        <v>815424</v>
      </c>
      <c r="V227" s="357">
        <f t="shared" ref="V227:V228" si="168">R227-U227</f>
        <v>61376</v>
      </c>
      <c r="W227" s="357">
        <f t="shared" ref="W227:W228" si="169">J227+V227</f>
        <v>180856</v>
      </c>
      <c r="X227" s="87"/>
      <c r="Y227" s="261" t="s">
        <v>133</v>
      </c>
      <c r="Z227" s="43">
        <v>0</v>
      </c>
      <c r="AA227" s="87"/>
    </row>
    <row r="228" spans="1:27" ht="18" x14ac:dyDescent="0.4">
      <c r="A228" s="6"/>
      <c r="B228" s="8"/>
      <c r="C228" s="5"/>
      <c r="D228" s="6"/>
      <c r="E228" s="6"/>
      <c r="F228" s="6"/>
      <c r="G228" s="6"/>
      <c r="H228" s="6"/>
      <c r="I228" s="6"/>
      <c r="J228" s="6"/>
      <c r="K228" s="6">
        <v>2</v>
      </c>
      <c r="L228" s="6">
        <v>100</v>
      </c>
      <c r="M228" s="33" t="s">
        <v>23</v>
      </c>
      <c r="N228" s="33"/>
      <c r="O228" s="6">
        <v>160</v>
      </c>
      <c r="P228" s="6"/>
      <c r="Q228" s="6">
        <v>6850</v>
      </c>
      <c r="R228" s="262">
        <f t="shared" si="166"/>
        <v>1096000</v>
      </c>
      <c r="S228" s="6">
        <v>27</v>
      </c>
      <c r="T228" s="385">
        <v>93</v>
      </c>
      <c r="U228" s="374">
        <f t="shared" si="167"/>
        <v>1019280</v>
      </c>
      <c r="V228" s="357">
        <f t="shared" si="168"/>
        <v>76720</v>
      </c>
      <c r="W228" s="357">
        <f t="shared" si="169"/>
        <v>76720</v>
      </c>
      <c r="X228" s="87"/>
      <c r="Y228" s="87"/>
      <c r="Z228" s="87"/>
      <c r="AA228" s="87"/>
    </row>
    <row r="229" spans="1:27" ht="13.5" customHeight="1" x14ac:dyDescent="0.4">
      <c r="A229" s="19"/>
      <c r="B229" s="32"/>
      <c r="C229" s="71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377"/>
      <c r="U229" s="102"/>
      <c r="V229" s="102"/>
      <c r="W229" s="102"/>
      <c r="X229" s="102"/>
      <c r="Y229" s="102"/>
      <c r="Z229" s="102"/>
      <c r="AA229" s="102"/>
    </row>
    <row r="230" spans="1:27" ht="13.5" customHeight="1" x14ac:dyDescent="0.4">
      <c r="A230" s="15"/>
      <c r="B230" s="228" t="s">
        <v>126</v>
      </c>
      <c r="C230" s="228"/>
      <c r="D230" s="227"/>
      <c r="E230" s="227"/>
      <c r="F230" s="227"/>
      <c r="G230" s="227"/>
      <c r="H230" s="227"/>
      <c r="I230" s="227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358"/>
      <c r="U230" s="110"/>
      <c r="V230" s="110"/>
      <c r="W230" s="110"/>
      <c r="X230" s="110"/>
      <c r="Y230" s="110"/>
      <c r="Z230" s="110"/>
      <c r="AA230" s="110"/>
    </row>
    <row r="231" spans="1:27" ht="13.5" customHeight="1" x14ac:dyDescent="0.4">
      <c r="A231" s="15"/>
      <c r="B231" s="227"/>
      <c r="C231" s="227"/>
      <c r="D231" s="229" t="s">
        <v>127</v>
      </c>
      <c r="E231" s="227"/>
      <c r="F231" s="227"/>
      <c r="G231" s="227"/>
      <c r="H231" s="227"/>
      <c r="I231" s="227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358"/>
      <c r="U231" s="110"/>
      <c r="V231" s="110"/>
      <c r="W231" s="110"/>
      <c r="X231" s="110"/>
      <c r="Y231" s="110"/>
      <c r="Z231" s="110"/>
      <c r="AA231" s="110"/>
    </row>
    <row r="232" spans="1:27" ht="13.5" customHeight="1" x14ac:dyDescent="0.4">
      <c r="A232" s="15"/>
      <c r="B232" s="227"/>
      <c r="C232" s="227"/>
      <c r="D232" s="229" t="s">
        <v>128</v>
      </c>
      <c r="E232" s="227"/>
      <c r="F232" s="227"/>
      <c r="G232" s="227"/>
      <c r="H232" s="227"/>
      <c r="I232" s="227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358"/>
      <c r="U232" s="110"/>
      <c r="V232" s="110"/>
      <c r="W232" s="110"/>
      <c r="X232" s="110"/>
      <c r="Y232" s="110"/>
      <c r="Z232" s="110"/>
      <c r="AA232" s="110"/>
    </row>
    <row r="233" spans="1:27" ht="13.5" customHeight="1" x14ac:dyDescent="0.4">
      <c r="A233" s="15"/>
      <c r="B233" s="227"/>
      <c r="C233" s="227"/>
      <c r="D233" s="229" t="s">
        <v>129</v>
      </c>
      <c r="E233" s="227"/>
      <c r="F233" s="227"/>
      <c r="G233" s="227"/>
      <c r="H233" s="227"/>
      <c r="I233" s="227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358"/>
      <c r="U233" s="110"/>
      <c r="V233" s="110"/>
      <c r="W233" s="110"/>
      <c r="X233" s="110"/>
      <c r="Y233" s="110"/>
      <c r="Z233" s="110"/>
      <c r="AA233" s="110"/>
    </row>
    <row r="234" spans="1:27" ht="13.5" customHeight="1" x14ac:dyDescent="0.4">
      <c r="A234" s="15"/>
      <c r="B234" s="227"/>
      <c r="C234" s="227"/>
      <c r="D234" s="229" t="s">
        <v>130</v>
      </c>
      <c r="E234" s="227"/>
      <c r="F234" s="227"/>
      <c r="G234" s="227"/>
      <c r="H234" s="227"/>
      <c r="I234" s="227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358"/>
      <c r="U234" s="110"/>
      <c r="V234" s="110"/>
      <c r="W234" s="110"/>
      <c r="X234" s="110"/>
      <c r="Y234" s="110"/>
      <c r="Z234" s="110"/>
      <c r="AA234" s="110"/>
    </row>
    <row r="235" spans="1:27" ht="13.5" customHeight="1" x14ac:dyDescent="0.4">
      <c r="A235" s="15"/>
      <c r="B235" s="227"/>
      <c r="C235" s="227"/>
      <c r="D235" s="229" t="s">
        <v>131</v>
      </c>
      <c r="E235" s="227"/>
      <c r="F235" s="227"/>
      <c r="G235" s="227"/>
      <c r="H235" s="227"/>
      <c r="I235" s="227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358"/>
      <c r="U235" s="110"/>
      <c r="V235" s="110"/>
      <c r="W235" s="110"/>
      <c r="X235" s="110"/>
      <c r="Y235" s="110"/>
      <c r="Z235" s="110"/>
      <c r="AA235" s="110"/>
    </row>
    <row r="236" spans="1:27" ht="13.5" customHeight="1" x14ac:dyDescent="0.4">
      <c r="A236" s="15"/>
      <c r="B236" s="14"/>
      <c r="C236" s="362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358"/>
      <c r="U236" s="110"/>
      <c r="V236" s="110"/>
      <c r="W236" s="90"/>
      <c r="X236" s="90"/>
      <c r="Y236" s="90"/>
      <c r="Z236" s="90"/>
      <c r="AA236" s="90"/>
    </row>
    <row r="237" spans="1:27" ht="18" x14ac:dyDescent="0.4">
      <c r="A237" s="492" t="s">
        <v>93</v>
      </c>
      <c r="B237" s="487"/>
      <c r="C237" s="487"/>
      <c r="D237" s="487"/>
      <c r="E237" s="487"/>
      <c r="F237" s="487"/>
      <c r="G237" s="443"/>
      <c r="H237" s="443"/>
      <c r="I237" s="443"/>
      <c r="J237" s="443"/>
      <c r="K237" s="492" t="s">
        <v>104</v>
      </c>
      <c r="L237" s="487"/>
      <c r="M237" s="487"/>
      <c r="N237" s="487"/>
      <c r="O237" s="487"/>
      <c r="P237" s="487"/>
      <c r="Q237" s="487"/>
      <c r="R237" s="487"/>
      <c r="S237" s="487"/>
      <c r="T237" s="446"/>
      <c r="U237" s="446"/>
      <c r="V237" s="222"/>
      <c r="W237" s="189"/>
      <c r="X237" s="212" t="s">
        <v>106</v>
      </c>
      <c r="Y237" s="189"/>
      <c r="Z237" s="189"/>
      <c r="AA237" s="211"/>
    </row>
    <row r="238" spans="1:27" ht="27.75" customHeight="1" x14ac:dyDescent="0.4">
      <c r="A238" s="491" t="s">
        <v>3</v>
      </c>
      <c r="B238" s="491" t="s">
        <v>4</v>
      </c>
      <c r="C238" s="497" t="s">
        <v>5</v>
      </c>
      <c r="D238" s="492" t="s">
        <v>6</v>
      </c>
      <c r="E238" s="487"/>
      <c r="F238" s="493"/>
      <c r="G238" s="188" t="s">
        <v>83</v>
      </c>
      <c r="H238" s="188" t="s">
        <v>86</v>
      </c>
      <c r="I238" s="188" t="s">
        <v>87</v>
      </c>
      <c r="J238" s="188" t="s">
        <v>91</v>
      </c>
      <c r="K238" s="491" t="s">
        <v>3</v>
      </c>
      <c r="L238" s="491" t="s">
        <v>7</v>
      </c>
      <c r="M238" s="491" t="s">
        <v>8</v>
      </c>
      <c r="N238" s="272"/>
      <c r="O238" s="491" t="s">
        <v>95</v>
      </c>
      <c r="P238" s="272"/>
      <c r="Q238" s="272"/>
      <c r="R238" s="273"/>
      <c r="S238" s="208"/>
      <c r="T238" s="243"/>
      <c r="U238" s="209"/>
      <c r="V238" s="494" t="s">
        <v>100</v>
      </c>
      <c r="W238" s="464" t="s">
        <v>103</v>
      </c>
      <c r="X238" s="213" t="s">
        <v>107</v>
      </c>
      <c r="Y238" s="464" t="s">
        <v>101</v>
      </c>
      <c r="Z238" s="464" t="s">
        <v>102</v>
      </c>
      <c r="AA238" s="464" t="s">
        <v>146</v>
      </c>
    </row>
    <row r="239" spans="1:27" ht="26.25" customHeight="1" x14ac:dyDescent="0.4">
      <c r="A239" s="464"/>
      <c r="B239" s="464"/>
      <c r="C239" s="481"/>
      <c r="D239" s="475" t="s">
        <v>9</v>
      </c>
      <c r="E239" s="475" t="s">
        <v>10</v>
      </c>
      <c r="F239" s="475" t="s">
        <v>11</v>
      </c>
      <c r="G239" s="270" t="s">
        <v>123</v>
      </c>
      <c r="H239" s="270" t="s">
        <v>114</v>
      </c>
      <c r="I239" s="270" t="s">
        <v>88</v>
      </c>
      <c r="J239" s="270" t="s">
        <v>88</v>
      </c>
      <c r="K239" s="464"/>
      <c r="L239" s="464"/>
      <c r="M239" s="464"/>
      <c r="N239" s="266" t="s">
        <v>83</v>
      </c>
      <c r="O239" s="464"/>
      <c r="P239" s="266" t="s">
        <v>110</v>
      </c>
      <c r="Q239" s="266" t="s">
        <v>87</v>
      </c>
      <c r="R239" s="268" t="s">
        <v>91</v>
      </c>
      <c r="S239" s="466" t="s">
        <v>97</v>
      </c>
      <c r="T239" s="467"/>
      <c r="U239" s="468"/>
      <c r="V239" s="495"/>
      <c r="W239" s="464"/>
      <c r="X239" s="213" t="s">
        <v>96</v>
      </c>
      <c r="Y239" s="464"/>
      <c r="Z239" s="464"/>
      <c r="AA239" s="464"/>
    </row>
    <row r="240" spans="1:27" ht="14.25" customHeight="1" x14ac:dyDescent="0.2">
      <c r="A240" s="464"/>
      <c r="B240" s="464"/>
      <c r="C240" s="481"/>
      <c r="D240" s="476"/>
      <c r="E240" s="476"/>
      <c r="F240" s="476"/>
      <c r="G240" s="270" t="s">
        <v>124</v>
      </c>
      <c r="H240" s="270" t="s">
        <v>115</v>
      </c>
      <c r="I240" s="270" t="s">
        <v>125</v>
      </c>
      <c r="J240" s="270" t="s">
        <v>117</v>
      </c>
      <c r="K240" s="464"/>
      <c r="L240" s="464"/>
      <c r="M240" s="464"/>
      <c r="N240" s="266" t="s">
        <v>84</v>
      </c>
      <c r="O240" s="464"/>
      <c r="P240" s="266" t="s">
        <v>111</v>
      </c>
      <c r="Q240" s="266" t="s">
        <v>88</v>
      </c>
      <c r="R240" s="268" t="s">
        <v>122</v>
      </c>
      <c r="S240" s="469" t="s">
        <v>98</v>
      </c>
      <c r="T240" s="496" t="s">
        <v>144</v>
      </c>
      <c r="U240" s="471" t="s">
        <v>99</v>
      </c>
      <c r="V240" s="464"/>
      <c r="W240" s="464"/>
      <c r="X240" s="213" t="s">
        <v>108</v>
      </c>
      <c r="Y240" s="464"/>
      <c r="Z240" s="464"/>
      <c r="AA240" s="464"/>
    </row>
    <row r="241" spans="1:27" ht="14.25" customHeight="1" x14ac:dyDescent="0.2">
      <c r="A241" s="464"/>
      <c r="B241" s="464"/>
      <c r="C241" s="481"/>
      <c r="D241" s="476"/>
      <c r="E241" s="476"/>
      <c r="F241" s="476"/>
      <c r="G241" s="270" t="s">
        <v>85</v>
      </c>
      <c r="H241" s="270"/>
      <c r="I241" s="270" t="s">
        <v>115</v>
      </c>
      <c r="J241" s="270" t="s">
        <v>90</v>
      </c>
      <c r="K241" s="464"/>
      <c r="L241" s="464"/>
      <c r="M241" s="464"/>
      <c r="N241" s="266" t="s">
        <v>85</v>
      </c>
      <c r="O241" s="464"/>
      <c r="P241" s="266" t="s">
        <v>112</v>
      </c>
      <c r="Q241" s="266" t="s">
        <v>119</v>
      </c>
      <c r="R241" s="268" t="s">
        <v>120</v>
      </c>
      <c r="S241" s="469"/>
      <c r="T241" s="469"/>
      <c r="U241" s="471"/>
      <c r="V241" s="464"/>
      <c r="W241" s="464"/>
      <c r="X241" s="213" t="s">
        <v>109</v>
      </c>
      <c r="Y241" s="464"/>
      <c r="Z241" s="464"/>
      <c r="AA241" s="464"/>
    </row>
    <row r="242" spans="1:27" ht="45.75" customHeight="1" x14ac:dyDescent="0.2">
      <c r="A242" s="465"/>
      <c r="B242" s="465"/>
      <c r="C242" s="482"/>
      <c r="D242" s="477"/>
      <c r="E242" s="477"/>
      <c r="F242" s="477"/>
      <c r="G242" s="271"/>
      <c r="H242" s="271"/>
      <c r="I242" s="271" t="s">
        <v>90</v>
      </c>
      <c r="J242" s="271"/>
      <c r="K242" s="465"/>
      <c r="L242" s="465"/>
      <c r="M242" s="465"/>
      <c r="N242" s="267"/>
      <c r="O242" s="465"/>
      <c r="P242" s="267"/>
      <c r="Q242" s="267" t="s">
        <v>121</v>
      </c>
      <c r="R242" s="269" t="s">
        <v>90</v>
      </c>
      <c r="S242" s="470"/>
      <c r="T242" s="470"/>
      <c r="U242" s="472"/>
      <c r="V242" s="465"/>
      <c r="W242" s="465"/>
      <c r="X242" s="214" t="s">
        <v>85</v>
      </c>
      <c r="Y242" s="465"/>
      <c r="Z242" s="465"/>
      <c r="AA242" s="465"/>
    </row>
    <row r="243" spans="1:27" ht="21.75" x14ac:dyDescent="0.5">
      <c r="A243" s="6">
        <v>51</v>
      </c>
      <c r="B243" s="43" t="s">
        <v>12</v>
      </c>
      <c r="C243" s="6">
        <v>4194</v>
      </c>
      <c r="D243" s="6">
        <v>0</v>
      </c>
      <c r="E243" s="6">
        <v>3</v>
      </c>
      <c r="F243" s="6">
        <v>96</v>
      </c>
      <c r="G243" s="6"/>
      <c r="H243" s="6">
        <v>396</v>
      </c>
      <c r="I243" s="6">
        <v>330</v>
      </c>
      <c r="J243" s="236">
        <f t="shared" ref="J243:J245" si="170">H243*I243</f>
        <v>130680</v>
      </c>
      <c r="K243" s="6">
        <v>1</v>
      </c>
      <c r="L243" s="6">
        <v>100</v>
      </c>
      <c r="M243" s="6" t="s">
        <v>15</v>
      </c>
      <c r="N243" s="6"/>
      <c r="O243" s="6">
        <v>320</v>
      </c>
      <c r="P243" s="6"/>
      <c r="Q243" s="6">
        <v>6850</v>
      </c>
      <c r="R243" s="262">
        <f t="shared" ref="R243:R245" si="171">O243*Q243</f>
        <v>2192000</v>
      </c>
      <c r="S243" s="6">
        <v>20</v>
      </c>
      <c r="T243" s="43">
        <v>30</v>
      </c>
      <c r="U243" s="374">
        <f t="shared" ref="U243" si="172">R243*T243/100</f>
        <v>657600</v>
      </c>
      <c r="V243" s="357">
        <f t="shared" ref="V243" si="173">R243-U243</f>
        <v>1534400</v>
      </c>
      <c r="W243" s="357">
        <f t="shared" ref="W243" si="174">J243+V243</f>
        <v>1665080</v>
      </c>
      <c r="X243" s="111"/>
      <c r="Y243" s="261" t="s">
        <v>133</v>
      </c>
      <c r="Z243" s="43">
        <v>0</v>
      </c>
      <c r="AA243" s="87"/>
    </row>
    <row r="244" spans="1:27" ht="13.5" customHeight="1" x14ac:dyDescent="0.5">
      <c r="A244" s="19"/>
      <c r="B244" s="32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47"/>
      <c r="U244" s="60"/>
      <c r="V244" s="60"/>
      <c r="W244" s="60"/>
      <c r="X244" s="60"/>
      <c r="Y244" s="60"/>
      <c r="Z244" s="47"/>
      <c r="AA244" s="102"/>
    </row>
    <row r="245" spans="1:27" ht="21.75" x14ac:dyDescent="0.5">
      <c r="A245" s="6">
        <v>52</v>
      </c>
      <c r="B245" s="43" t="s">
        <v>12</v>
      </c>
      <c r="C245" s="6">
        <v>1356</v>
      </c>
      <c r="D245" s="6">
        <v>1</v>
      </c>
      <c r="E245" s="6">
        <v>0</v>
      </c>
      <c r="F245" s="6">
        <v>50</v>
      </c>
      <c r="G245" s="6"/>
      <c r="H245" s="6">
        <v>450</v>
      </c>
      <c r="I245" s="6">
        <v>1500</v>
      </c>
      <c r="J245" s="236">
        <f t="shared" si="170"/>
        <v>675000</v>
      </c>
      <c r="K245" s="6">
        <v>1</v>
      </c>
      <c r="L245" s="6">
        <v>100</v>
      </c>
      <c r="M245" s="33" t="s">
        <v>19</v>
      </c>
      <c r="N245" s="33"/>
      <c r="O245" s="33">
        <v>500</v>
      </c>
      <c r="P245" s="33"/>
      <c r="Q245" s="6">
        <v>6850</v>
      </c>
      <c r="R245" s="262">
        <f t="shared" si="171"/>
        <v>3425000</v>
      </c>
      <c r="S245" s="6">
        <v>15</v>
      </c>
      <c r="T245" s="43">
        <v>50</v>
      </c>
      <c r="U245" s="374">
        <f t="shared" ref="U245" si="175">R245*T245/100</f>
        <v>1712500</v>
      </c>
      <c r="V245" s="357">
        <f t="shared" ref="V245" si="176">R245-U245</f>
        <v>1712500</v>
      </c>
      <c r="W245" s="357">
        <f t="shared" ref="W245" si="177">J245+V245</f>
        <v>2387500</v>
      </c>
      <c r="X245" s="111"/>
      <c r="Y245" s="261" t="s">
        <v>133</v>
      </c>
      <c r="Z245" s="43">
        <v>0</v>
      </c>
      <c r="AA245" s="87"/>
    </row>
    <row r="246" spans="1:27" ht="21.75" x14ac:dyDescent="0.5">
      <c r="A246" s="6"/>
      <c r="B246" s="43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 t="s">
        <v>70</v>
      </c>
      <c r="N246" s="6"/>
      <c r="O246" s="6"/>
      <c r="P246" s="6"/>
      <c r="Q246" s="6"/>
      <c r="R246" s="6"/>
      <c r="S246" s="6"/>
      <c r="T246" s="43"/>
      <c r="U246" s="111"/>
      <c r="V246" s="111"/>
      <c r="W246" s="111"/>
      <c r="X246" s="111"/>
      <c r="Y246" s="111"/>
      <c r="Z246" s="43"/>
      <c r="AA246" s="87"/>
    </row>
    <row r="247" spans="1:27" ht="21.75" x14ac:dyDescent="0.5">
      <c r="A247" s="6"/>
      <c r="B247" s="43"/>
      <c r="C247" s="5"/>
      <c r="D247" s="6"/>
      <c r="E247" s="6"/>
      <c r="F247" s="8"/>
      <c r="G247" s="8"/>
      <c r="H247" s="8"/>
      <c r="I247" s="8"/>
      <c r="J247" s="8"/>
      <c r="K247" s="6"/>
      <c r="L247" s="6"/>
      <c r="M247" s="6" t="s">
        <v>45</v>
      </c>
      <c r="N247" s="6"/>
      <c r="O247" s="6"/>
      <c r="P247" s="6"/>
      <c r="Q247" s="6"/>
      <c r="R247" s="6"/>
      <c r="S247" s="6"/>
      <c r="T247" s="43"/>
      <c r="U247" s="111"/>
      <c r="V247" s="111"/>
      <c r="W247" s="111"/>
      <c r="X247" s="111"/>
      <c r="Y247" s="111"/>
      <c r="Z247" s="43"/>
      <c r="AA247" s="87"/>
    </row>
    <row r="248" spans="1:27" ht="21.75" x14ac:dyDescent="0.5">
      <c r="A248" s="6"/>
      <c r="B248" s="8"/>
      <c r="C248" s="6"/>
      <c r="D248" s="6"/>
      <c r="E248" s="6"/>
      <c r="F248" s="6"/>
      <c r="G248" s="6"/>
      <c r="H248" s="6"/>
      <c r="I248" s="6"/>
      <c r="J248" s="6"/>
      <c r="K248" s="6">
        <v>2</v>
      </c>
      <c r="L248" s="6">
        <v>100</v>
      </c>
      <c r="M248" s="33" t="s">
        <v>19</v>
      </c>
      <c r="N248" s="33"/>
      <c r="O248" s="33">
        <v>500</v>
      </c>
      <c r="P248" s="33"/>
      <c r="Q248" s="6">
        <v>6850</v>
      </c>
      <c r="R248" s="262">
        <f t="shared" ref="R248" si="178">O248*Q248</f>
        <v>3425000</v>
      </c>
      <c r="S248" s="6">
        <v>9</v>
      </c>
      <c r="T248" s="43">
        <v>26</v>
      </c>
      <c r="U248" s="374">
        <f t="shared" ref="U248" si="179">R248*T248/100</f>
        <v>890500</v>
      </c>
      <c r="V248" s="357">
        <f t="shared" ref="V248" si="180">R248-U248</f>
        <v>2534500</v>
      </c>
      <c r="W248" s="357">
        <f t="shared" ref="W248" si="181">J248+V248</f>
        <v>2534500</v>
      </c>
      <c r="X248" s="111"/>
      <c r="Y248" s="261" t="s">
        <v>135</v>
      </c>
      <c r="Z248" s="43">
        <v>0</v>
      </c>
      <c r="AA248" s="87"/>
    </row>
    <row r="249" spans="1:27" ht="21.75" x14ac:dyDescent="0.5">
      <c r="A249" s="6"/>
      <c r="B249" s="8"/>
      <c r="C249" s="5"/>
      <c r="D249" s="6"/>
      <c r="E249" s="6"/>
      <c r="F249" s="6"/>
      <c r="G249" s="6"/>
      <c r="H249" s="6"/>
      <c r="I249" s="6"/>
      <c r="J249" s="6"/>
      <c r="K249" s="6"/>
      <c r="L249" s="6"/>
      <c r="M249" s="6" t="s">
        <v>70</v>
      </c>
      <c r="N249" s="6"/>
      <c r="O249" s="6"/>
      <c r="P249" s="6"/>
      <c r="Q249" s="6"/>
      <c r="R249" s="6"/>
      <c r="S249" s="6"/>
      <c r="T249" s="43"/>
      <c r="U249" s="111"/>
      <c r="V249" s="111"/>
      <c r="W249" s="111"/>
      <c r="X249" s="111"/>
      <c r="Y249" s="111"/>
      <c r="Z249" s="43"/>
      <c r="AA249" s="87"/>
    </row>
    <row r="250" spans="1:27" ht="21.75" x14ac:dyDescent="0.5">
      <c r="A250" s="6"/>
      <c r="B250" s="22"/>
      <c r="C250" s="5"/>
      <c r="D250" s="6"/>
      <c r="E250" s="6"/>
      <c r="F250" s="6"/>
      <c r="G250" s="6"/>
      <c r="H250" s="6"/>
      <c r="I250" s="6"/>
      <c r="J250" s="6"/>
      <c r="K250" s="6"/>
      <c r="L250" s="6"/>
      <c r="M250" s="6" t="s">
        <v>45</v>
      </c>
      <c r="N250" s="6"/>
      <c r="O250" s="6"/>
      <c r="P250" s="6"/>
      <c r="Q250" s="6"/>
      <c r="R250" s="6"/>
      <c r="S250" s="6"/>
      <c r="T250" s="43"/>
      <c r="U250" s="111"/>
      <c r="V250" s="111"/>
      <c r="W250" s="111"/>
      <c r="X250" s="111"/>
      <c r="Y250" s="111"/>
      <c r="Z250" s="43"/>
      <c r="AA250" s="87"/>
    </row>
    <row r="251" spans="1:27" ht="18" x14ac:dyDescent="0.4">
      <c r="A251" s="6"/>
      <c r="B251" s="8"/>
      <c r="C251" s="6"/>
      <c r="D251" s="6"/>
      <c r="E251" s="6"/>
      <c r="F251" s="6"/>
      <c r="G251" s="6"/>
      <c r="H251" s="6"/>
      <c r="I251" s="6"/>
      <c r="J251" s="6"/>
      <c r="K251" s="6">
        <v>3</v>
      </c>
      <c r="L251" s="6">
        <v>100</v>
      </c>
      <c r="M251" s="6" t="s">
        <v>15</v>
      </c>
      <c r="N251" s="6"/>
      <c r="O251" s="6">
        <v>150</v>
      </c>
      <c r="P251" s="6"/>
      <c r="Q251" s="6">
        <v>6850</v>
      </c>
      <c r="R251" s="262">
        <f t="shared" ref="R251:R252" si="182">O251*Q251</f>
        <v>1027500</v>
      </c>
      <c r="S251" s="6">
        <v>1</v>
      </c>
      <c r="T251" s="387">
        <v>1</v>
      </c>
      <c r="U251" s="374">
        <f t="shared" ref="U251:U252" si="183">R251*T251/100</f>
        <v>10275</v>
      </c>
      <c r="V251" s="357">
        <f t="shared" ref="V251:V252" si="184">R251-U251</f>
        <v>1017225</v>
      </c>
      <c r="W251" s="357">
        <f t="shared" ref="W251:W252" si="185">J251+V251</f>
        <v>1017225</v>
      </c>
      <c r="X251" s="87"/>
      <c r="Y251" s="261" t="s">
        <v>135</v>
      </c>
      <c r="Z251" s="43">
        <v>0</v>
      </c>
      <c r="AA251" s="87"/>
    </row>
    <row r="252" spans="1:27" ht="18" x14ac:dyDescent="0.4">
      <c r="A252" s="6"/>
      <c r="B252" s="8"/>
      <c r="C252" s="6"/>
      <c r="D252" s="6"/>
      <c r="E252" s="6"/>
      <c r="F252" s="6"/>
      <c r="G252" s="6"/>
      <c r="H252" s="6"/>
      <c r="I252" s="6"/>
      <c r="J252" s="6"/>
      <c r="K252" s="6">
        <v>4</v>
      </c>
      <c r="L252" s="6">
        <v>100</v>
      </c>
      <c r="M252" s="6" t="s">
        <v>15</v>
      </c>
      <c r="N252" s="6"/>
      <c r="O252" s="6">
        <v>150</v>
      </c>
      <c r="P252" s="6"/>
      <c r="Q252" s="6">
        <v>6850</v>
      </c>
      <c r="R252" s="262">
        <f t="shared" si="182"/>
        <v>1027500</v>
      </c>
      <c r="S252" s="6">
        <v>1</v>
      </c>
      <c r="T252" s="387">
        <v>1</v>
      </c>
      <c r="U252" s="374">
        <f t="shared" si="183"/>
        <v>10275</v>
      </c>
      <c r="V252" s="357">
        <f t="shared" si="184"/>
        <v>1017225</v>
      </c>
      <c r="W252" s="357">
        <f t="shared" si="185"/>
        <v>1017225</v>
      </c>
      <c r="X252" s="87"/>
      <c r="Y252" s="261" t="s">
        <v>135</v>
      </c>
      <c r="Z252" s="43">
        <v>0</v>
      </c>
      <c r="AA252" s="87"/>
    </row>
    <row r="253" spans="1:27" ht="12" customHeight="1" x14ac:dyDescent="0.4">
      <c r="A253" s="19"/>
      <c r="B253" s="32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75"/>
      <c r="U253" s="102"/>
      <c r="V253" s="102"/>
      <c r="W253" s="102"/>
      <c r="X253" s="102"/>
      <c r="Y253" s="102"/>
      <c r="Z253" s="175"/>
      <c r="AA253" s="102"/>
    </row>
    <row r="254" spans="1:27" ht="18" x14ac:dyDescent="0.4">
      <c r="A254" s="6">
        <v>53</v>
      </c>
      <c r="B254" s="43" t="s">
        <v>12</v>
      </c>
      <c r="C254" s="6">
        <v>2079</v>
      </c>
      <c r="D254" s="6">
        <v>0</v>
      </c>
      <c r="E254" s="6">
        <v>3</v>
      </c>
      <c r="F254" s="6">
        <v>76</v>
      </c>
      <c r="G254" s="6"/>
      <c r="H254" s="6">
        <v>376</v>
      </c>
      <c r="I254" s="6">
        <v>130</v>
      </c>
      <c r="J254" s="236">
        <f t="shared" ref="J254:J259" si="186">H254*I254</f>
        <v>48880</v>
      </c>
      <c r="K254" s="6"/>
      <c r="L254" s="6"/>
      <c r="M254" s="6"/>
      <c r="N254" s="6"/>
      <c r="O254" s="6"/>
      <c r="P254" s="6"/>
      <c r="Q254" s="6"/>
      <c r="R254" s="6"/>
      <c r="S254" s="6"/>
      <c r="T254" s="387"/>
      <c r="U254" s="374">
        <f t="shared" ref="U254" si="187">R254*T254/100</f>
        <v>0</v>
      </c>
      <c r="V254" s="357">
        <f t="shared" ref="V254" si="188">R254-U254</f>
        <v>0</v>
      </c>
      <c r="W254" s="357">
        <f t="shared" ref="W254" si="189">J254+V254</f>
        <v>48880</v>
      </c>
      <c r="X254" s="87"/>
      <c r="Y254" s="261" t="s">
        <v>133</v>
      </c>
      <c r="Z254" s="43">
        <v>0</v>
      </c>
      <c r="AA254" s="87"/>
    </row>
    <row r="255" spans="1:27" ht="12" customHeight="1" x14ac:dyDescent="0.4">
      <c r="A255" s="19"/>
      <c r="B255" s="32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75"/>
      <c r="U255" s="102"/>
      <c r="V255" s="102"/>
      <c r="W255" s="102"/>
      <c r="X255" s="102"/>
      <c r="Y255" s="102"/>
      <c r="Z255" s="175"/>
      <c r="AA255" s="102"/>
    </row>
    <row r="256" spans="1:27" ht="18" x14ac:dyDescent="0.4">
      <c r="A256" s="6">
        <v>54</v>
      </c>
      <c r="B256" s="43" t="s">
        <v>12</v>
      </c>
      <c r="C256" s="6">
        <v>2807</v>
      </c>
      <c r="D256" s="6">
        <v>0</v>
      </c>
      <c r="E256" s="6">
        <v>3</v>
      </c>
      <c r="F256" s="6">
        <v>58</v>
      </c>
      <c r="G256" s="6"/>
      <c r="H256" s="6">
        <v>358</v>
      </c>
      <c r="I256" s="6">
        <v>380</v>
      </c>
      <c r="J256" s="236">
        <f t="shared" si="186"/>
        <v>136040</v>
      </c>
      <c r="L256" s="6"/>
      <c r="M256" s="6"/>
      <c r="N256" s="6"/>
      <c r="O256" s="6"/>
      <c r="P256" s="6"/>
      <c r="Q256" s="6"/>
      <c r="R256" s="6"/>
      <c r="S256" s="6"/>
      <c r="T256" s="387"/>
      <c r="U256" s="374">
        <f t="shared" ref="U256" si="190">R256*T256/100</f>
        <v>0</v>
      </c>
      <c r="V256" s="357">
        <f t="shared" ref="V256" si="191">R256-U256</f>
        <v>0</v>
      </c>
      <c r="W256" s="357">
        <f t="shared" ref="W256" si="192">J256+V256</f>
        <v>136040</v>
      </c>
      <c r="X256" s="87"/>
      <c r="Y256" s="261" t="s">
        <v>133</v>
      </c>
      <c r="Z256" s="43">
        <v>0</v>
      </c>
      <c r="AA256" s="87"/>
    </row>
    <row r="257" spans="1:27" ht="18" x14ac:dyDescent="0.4">
      <c r="A257" s="6">
        <v>55</v>
      </c>
      <c r="B257" s="43" t="s">
        <v>12</v>
      </c>
      <c r="C257" s="6">
        <v>8142</v>
      </c>
      <c r="D257" s="6">
        <v>0</v>
      </c>
      <c r="E257" s="6">
        <v>0</v>
      </c>
      <c r="F257" s="6">
        <v>75</v>
      </c>
      <c r="G257" s="6"/>
      <c r="H257" s="6">
        <v>75</v>
      </c>
      <c r="I257" s="6">
        <v>1700</v>
      </c>
      <c r="J257" s="236">
        <f t="shared" si="186"/>
        <v>127500</v>
      </c>
      <c r="K257" s="6">
        <v>1</v>
      </c>
      <c r="L257" s="6">
        <v>100</v>
      </c>
      <c r="M257" s="6" t="s">
        <v>15</v>
      </c>
      <c r="N257" s="6"/>
      <c r="O257" s="6">
        <v>300</v>
      </c>
      <c r="P257" s="6"/>
      <c r="Q257" s="6">
        <v>6850</v>
      </c>
      <c r="R257" s="262">
        <f t="shared" ref="R257" si="193">O257*Q257</f>
        <v>2055000</v>
      </c>
      <c r="S257" s="6">
        <v>12</v>
      </c>
      <c r="T257" s="387"/>
      <c r="U257" s="374">
        <f t="shared" ref="U257" si="194">R257*T257/100</f>
        <v>0</v>
      </c>
      <c r="V257" s="357">
        <f t="shared" ref="V257" si="195">R257-U257</f>
        <v>2055000</v>
      </c>
      <c r="W257" s="357">
        <f t="shared" ref="W257" si="196">J257+V257</f>
        <v>2182500</v>
      </c>
      <c r="X257" s="87"/>
      <c r="Y257" s="87"/>
      <c r="Z257" s="387"/>
      <c r="AA257" s="87"/>
    </row>
    <row r="258" spans="1:27" ht="15" customHeight="1" x14ac:dyDescent="0.4">
      <c r="A258" s="19"/>
      <c r="B258" s="32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75"/>
      <c r="U258" s="102"/>
      <c r="V258" s="102"/>
      <c r="W258" s="102"/>
      <c r="X258" s="102"/>
      <c r="Y258" s="102"/>
      <c r="Z258" s="175"/>
      <c r="AA258" s="102"/>
    </row>
    <row r="259" spans="1:27" ht="18" x14ac:dyDescent="0.4">
      <c r="A259" s="4">
        <v>56</v>
      </c>
      <c r="B259" s="144" t="s">
        <v>12</v>
      </c>
      <c r="C259" s="4">
        <v>8093</v>
      </c>
      <c r="D259" s="4">
        <v>2</v>
      </c>
      <c r="E259" s="4">
        <v>0</v>
      </c>
      <c r="F259" s="4">
        <v>7.06</v>
      </c>
      <c r="G259" s="4"/>
      <c r="H259" s="4">
        <v>807.06</v>
      </c>
      <c r="I259" s="4">
        <v>1700</v>
      </c>
      <c r="J259" s="236">
        <f t="shared" si="186"/>
        <v>1372002</v>
      </c>
      <c r="K259" s="4">
        <v>1</v>
      </c>
      <c r="L259" s="4">
        <v>100</v>
      </c>
      <c r="M259" s="4" t="s">
        <v>15</v>
      </c>
      <c r="N259" s="4"/>
      <c r="O259" s="4">
        <v>375</v>
      </c>
      <c r="P259" s="4"/>
      <c r="Q259" s="6">
        <v>6850</v>
      </c>
      <c r="R259" s="262">
        <f t="shared" ref="R259:R260" si="197">O259*Q259</f>
        <v>2568750</v>
      </c>
      <c r="S259" s="4">
        <v>23</v>
      </c>
      <c r="T259" s="388">
        <v>36</v>
      </c>
      <c r="U259" s="374">
        <f t="shared" ref="U259" si="198">R259*T259/100</f>
        <v>924750</v>
      </c>
      <c r="V259" s="357">
        <f t="shared" ref="V259" si="199">R259-U259</f>
        <v>1644000</v>
      </c>
      <c r="W259" s="357">
        <f t="shared" ref="W259" si="200">J259+V259</f>
        <v>3016002</v>
      </c>
      <c r="X259" s="294"/>
      <c r="Y259" s="261" t="s">
        <v>133</v>
      </c>
      <c r="Z259" s="43">
        <v>0</v>
      </c>
      <c r="AA259" s="294"/>
    </row>
    <row r="260" spans="1:27" ht="18" x14ac:dyDescent="0.4">
      <c r="A260" s="9"/>
      <c r="B260" s="32"/>
      <c r="C260" s="19"/>
      <c r="D260" s="19"/>
      <c r="E260" s="19"/>
      <c r="F260" s="19"/>
      <c r="G260" s="19"/>
      <c r="H260" s="19"/>
      <c r="I260" s="19"/>
      <c r="J260" s="19"/>
      <c r="K260" s="9">
        <v>2</v>
      </c>
      <c r="L260" s="9">
        <v>100</v>
      </c>
      <c r="M260" s="9" t="s">
        <v>15</v>
      </c>
      <c r="N260" s="9"/>
      <c r="O260" s="9">
        <v>375</v>
      </c>
      <c r="P260" s="9"/>
      <c r="Q260" s="9">
        <v>6850</v>
      </c>
      <c r="R260" s="262">
        <f t="shared" si="197"/>
        <v>2568750</v>
      </c>
      <c r="S260" s="9">
        <v>26</v>
      </c>
      <c r="T260" s="387">
        <v>36</v>
      </c>
      <c r="U260" s="374">
        <f t="shared" ref="U260" si="201">R260*T260/100</f>
        <v>924750</v>
      </c>
      <c r="V260" s="357">
        <f t="shared" ref="V260" si="202">R260-U260</f>
        <v>1644000</v>
      </c>
      <c r="W260" s="357">
        <f t="shared" ref="W260" si="203">J260+V260</f>
        <v>1644000</v>
      </c>
      <c r="X260" s="87"/>
      <c r="Y260" s="261" t="s">
        <v>135</v>
      </c>
      <c r="Z260" s="43">
        <v>0</v>
      </c>
      <c r="AA260" s="102"/>
    </row>
    <row r="261" spans="1:27" ht="18" x14ac:dyDescent="0.4">
      <c r="A261" s="360"/>
      <c r="B261" s="228" t="s">
        <v>126</v>
      </c>
      <c r="C261" s="228"/>
      <c r="D261" s="227"/>
      <c r="E261" s="227"/>
      <c r="F261" s="227"/>
      <c r="G261" s="227"/>
      <c r="H261" s="227"/>
      <c r="I261" s="227"/>
      <c r="J261" s="15"/>
      <c r="K261" s="360"/>
      <c r="L261" s="360"/>
      <c r="M261" s="360"/>
      <c r="N261" s="360"/>
      <c r="O261" s="360"/>
      <c r="P261" s="360"/>
      <c r="Q261" s="360"/>
      <c r="R261" s="360"/>
      <c r="S261" s="360"/>
      <c r="T261" s="363"/>
      <c r="U261" s="363"/>
      <c r="V261" s="363"/>
      <c r="W261" s="363"/>
      <c r="X261" s="363"/>
      <c r="Y261" s="363"/>
      <c r="Z261" s="363"/>
      <c r="AA261" s="363"/>
    </row>
    <row r="262" spans="1:27" ht="18" x14ac:dyDescent="0.4">
      <c r="A262" s="15"/>
      <c r="B262" s="227"/>
      <c r="C262" s="227"/>
      <c r="D262" s="229" t="s">
        <v>127</v>
      </c>
      <c r="E262" s="227"/>
      <c r="F262" s="227"/>
      <c r="G262" s="227"/>
      <c r="H262" s="227"/>
      <c r="I262" s="227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10"/>
      <c r="U262" s="110"/>
      <c r="V262" s="110"/>
      <c r="W262" s="110"/>
      <c r="X262" s="110"/>
      <c r="Y262" s="110"/>
      <c r="Z262" s="110"/>
      <c r="AA262" s="110"/>
    </row>
    <row r="263" spans="1:27" ht="18" x14ac:dyDescent="0.4">
      <c r="A263" s="15"/>
      <c r="B263" s="227"/>
      <c r="C263" s="227"/>
      <c r="D263" s="229" t="s">
        <v>128</v>
      </c>
      <c r="E263" s="227"/>
      <c r="F263" s="227"/>
      <c r="G263" s="227"/>
      <c r="H263" s="227"/>
      <c r="I263" s="227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10"/>
      <c r="U263" s="110"/>
      <c r="V263" s="110"/>
      <c r="W263" s="110"/>
      <c r="X263" s="110"/>
      <c r="Y263" s="110"/>
      <c r="Z263" s="110"/>
      <c r="AA263" s="110"/>
    </row>
    <row r="264" spans="1:27" ht="18" x14ac:dyDescent="0.4">
      <c r="A264" s="15"/>
      <c r="B264" s="227"/>
      <c r="C264" s="227"/>
      <c r="D264" s="229" t="s">
        <v>129</v>
      </c>
      <c r="E264" s="227"/>
      <c r="F264" s="227"/>
      <c r="G264" s="227"/>
      <c r="H264" s="227"/>
      <c r="I264" s="227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10"/>
      <c r="U264" s="110"/>
      <c r="V264" s="110"/>
      <c r="W264" s="110"/>
      <c r="X264" s="110"/>
      <c r="Y264" s="110"/>
      <c r="Z264" s="110"/>
      <c r="AA264" s="110"/>
    </row>
    <row r="265" spans="1:27" ht="18" x14ac:dyDescent="0.4">
      <c r="A265" s="15"/>
      <c r="B265" s="227"/>
      <c r="C265" s="227"/>
      <c r="D265" s="229" t="s">
        <v>130</v>
      </c>
      <c r="E265" s="227"/>
      <c r="F265" s="227"/>
      <c r="G265" s="227"/>
      <c r="H265" s="227"/>
      <c r="I265" s="227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10"/>
      <c r="U265" s="110"/>
      <c r="V265" s="110"/>
      <c r="W265" s="110"/>
      <c r="X265" s="110"/>
      <c r="Y265" s="110"/>
      <c r="Z265" s="110"/>
      <c r="AA265" s="110"/>
    </row>
    <row r="266" spans="1:27" ht="18" x14ac:dyDescent="0.4">
      <c r="A266" s="15"/>
      <c r="B266" s="227"/>
      <c r="C266" s="227"/>
      <c r="D266" s="229" t="s">
        <v>131</v>
      </c>
      <c r="E266" s="227"/>
      <c r="F266" s="227"/>
      <c r="G266" s="227"/>
      <c r="H266" s="227"/>
      <c r="I266" s="227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10"/>
      <c r="U266" s="110"/>
      <c r="V266" s="110"/>
      <c r="W266" s="110"/>
      <c r="X266" s="110"/>
      <c r="Y266" s="110"/>
      <c r="Z266" s="110"/>
      <c r="AA266" s="110"/>
    </row>
    <row r="267" spans="1:27" ht="18" x14ac:dyDescent="0.4">
      <c r="A267" s="492" t="s">
        <v>93</v>
      </c>
      <c r="B267" s="487"/>
      <c r="C267" s="487"/>
      <c r="D267" s="487"/>
      <c r="E267" s="487"/>
      <c r="F267" s="487"/>
      <c r="G267" s="443"/>
      <c r="H267" s="443"/>
      <c r="I267" s="443"/>
      <c r="J267" s="443"/>
      <c r="K267" s="492" t="s">
        <v>104</v>
      </c>
      <c r="L267" s="487"/>
      <c r="M267" s="487"/>
      <c r="N267" s="487"/>
      <c r="O267" s="487"/>
      <c r="P267" s="487"/>
      <c r="Q267" s="487"/>
      <c r="R267" s="487"/>
      <c r="S267" s="487"/>
      <c r="T267" s="446"/>
      <c r="U267" s="446"/>
      <c r="V267" s="222"/>
      <c r="W267" s="189"/>
      <c r="X267" s="212" t="s">
        <v>106</v>
      </c>
      <c r="Y267" s="189"/>
      <c r="Z267" s="189"/>
      <c r="AA267" s="211"/>
    </row>
    <row r="268" spans="1:27" ht="27.75" customHeight="1" x14ac:dyDescent="0.4">
      <c r="A268" s="491" t="s">
        <v>3</v>
      </c>
      <c r="B268" s="491" t="s">
        <v>4</v>
      </c>
      <c r="C268" s="497" t="s">
        <v>5</v>
      </c>
      <c r="D268" s="492" t="s">
        <v>6</v>
      </c>
      <c r="E268" s="487"/>
      <c r="F268" s="493"/>
      <c r="G268" s="188" t="s">
        <v>83</v>
      </c>
      <c r="H268" s="188" t="s">
        <v>86</v>
      </c>
      <c r="I268" s="188" t="s">
        <v>87</v>
      </c>
      <c r="J268" s="188" t="s">
        <v>91</v>
      </c>
      <c r="K268" s="491" t="s">
        <v>3</v>
      </c>
      <c r="L268" s="491" t="s">
        <v>7</v>
      </c>
      <c r="M268" s="491" t="s">
        <v>8</v>
      </c>
      <c r="N268" s="272"/>
      <c r="O268" s="491" t="s">
        <v>95</v>
      </c>
      <c r="P268" s="272"/>
      <c r="Q268" s="272"/>
      <c r="R268" s="273"/>
      <c r="S268" s="208"/>
      <c r="T268" s="243"/>
      <c r="U268" s="209"/>
      <c r="V268" s="494" t="s">
        <v>100</v>
      </c>
      <c r="W268" s="464" t="s">
        <v>103</v>
      </c>
      <c r="X268" s="213" t="s">
        <v>107</v>
      </c>
      <c r="Y268" s="464" t="s">
        <v>101</v>
      </c>
      <c r="Z268" s="464" t="s">
        <v>102</v>
      </c>
      <c r="AA268" s="464" t="s">
        <v>146</v>
      </c>
    </row>
    <row r="269" spans="1:27" ht="26.25" customHeight="1" x14ac:dyDescent="0.4">
      <c r="A269" s="464"/>
      <c r="B269" s="464"/>
      <c r="C269" s="481"/>
      <c r="D269" s="475" t="s">
        <v>9</v>
      </c>
      <c r="E269" s="475" t="s">
        <v>10</v>
      </c>
      <c r="F269" s="475" t="s">
        <v>11</v>
      </c>
      <c r="G269" s="270" t="s">
        <v>123</v>
      </c>
      <c r="H269" s="270" t="s">
        <v>114</v>
      </c>
      <c r="I269" s="270" t="s">
        <v>88</v>
      </c>
      <c r="J269" s="270" t="s">
        <v>88</v>
      </c>
      <c r="K269" s="464"/>
      <c r="L269" s="464"/>
      <c r="M269" s="464"/>
      <c r="N269" s="266" t="s">
        <v>83</v>
      </c>
      <c r="O269" s="464"/>
      <c r="P269" s="266" t="s">
        <v>110</v>
      </c>
      <c r="Q269" s="266" t="s">
        <v>87</v>
      </c>
      <c r="R269" s="268" t="s">
        <v>91</v>
      </c>
      <c r="S269" s="466" t="s">
        <v>97</v>
      </c>
      <c r="T269" s="467"/>
      <c r="U269" s="468"/>
      <c r="V269" s="495"/>
      <c r="W269" s="464"/>
      <c r="X269" s="213" t="s">
        <v>96</v>
      </c>
      <c r="Y269" s="464"/>
      <c r="Z269" s="464"/>
      <c r="AA269" s="464"/>
    </row>
    <row r="270" spans="1:27" ht="14.25" customHeight="1" x14ac:dyDescent="0.2">
      <c r="A270" s="464"/>
      <c r="B270" s="464"/>
      <c r="C270" s="481"/>
      <c r="D270" s="476"/>
      <c r="E270" s="476"/>
      <c r="F270" s="476"/>
      <c r="G270" s="270" t="s">
        <v>124</v>
      </c>
      <c r="H270" s="270" t="s">
        <v>115</v>
      </c>
      <c r="I270" s="270" t="s">
        <v>125</v>
      </c>
      <c r="J270" s="270" t="s">
        <v>117</v>
      </c>
      <c r="K270" s="464"/>
      <c r="L270" s="464"/>
      <c r="M270" s="464"/>
      <c r="N270" s="266" t="s">
        <v>84</v>
      </c>
      <c r="O270" s="464"/>
      <c r="P270" s="266" t="s">
        <v>111</v>
      </c>
      <c r="Q270" s="266" t="s">
        <v>88</v>
      </c>
      <c r="R270" s="268" t="s">
        <v>122</v>
      </c>
      <c r="S270" s="469" t="s">
        <v>98</v>
      </c>
      <c r="T270" s="496" t="s">
        <v>144</v>
      </c>
      <c r="U270" s="471" t="s">
        <v>99</v>
      </c>
      <c r="V270" s="464"/>
      <c r="W270" s="464"/>
      <c r="X270" s="213" t="s">
        <v>108</v>
      </c>
      <c r="Y270" s="464"/>
      <c r="Z270" s="464"/>
      <c r="AA270" s="464"/>
    </row>
    <row r="271" spans="1:27" ht="14.25" customHeight="1" x14ac:dyDescent="0.2">
      <c r="A271" s="464"/>
      <c r="B271" s="464"/>
      <c r="C271" s="481"/>
      <c r="D271" s="476"/>
      <c r="E271" s="476"/>
      <c r="F271" s="476"/>
      <c r="G271" s="270" t="s">
        <v>85</v>
      </c>
      <c r="H271" s="270"/>
      <c r="I271" s="270" t="s">
        <v>115</v>
      </c>
      <c r="J271" s="270" t="s">
        <v>90</v>
      </c>
      <c r="K271" s="464"/>
      <c r="L271" s="464"/>
      <c r="M271" s="464"/>
      <c r="N271" s="266" t="s">
        <v>85</v>
      </c>
      <c r="O271" s="464"/>
      <c r="P271" s="266" t="s">
        <v>112</v>
      </c>
      <c r="Q271" s="266" t="s">
        <v>119</v>
      </c>
      <c r="R271" s="268" t="s">
        <v>120</v>
      </c>
      <c r="S271" s="469"/>
      <c r="T271" s="469"/>
      <c r="U271" s="471"/>
      <c r="V271" s="464"/>
      <c r="W271" s="464"/>
      <c r="X271" s="213" t="s">
        <v>109</v>
      </c>
      <c r="Y271" s="464"/>
      <c r="Z271" s="464"/>
      <c r="AA271" s="464"/>
    </row>
    <row r="272" spans="1:27" ht="51.75" customHeight="1" x14ac:dyDescent="0.2">
      <c r="A272" s="465"/>
      <c r="B272" s="465"/>
      <c r="C272" s="482"/>
      <c r="D272" s="477"/>
      <c r="E272" s="477"/>
      <c r="F272" s="477"/>
      <c r="G272" s="271"/>
      <c r="H272" s="271"/>
      <c r="I272" s="271" t="s">
        <v>90</v>
      </c>
      <c r="J272" s="271"/>
      <c r="K272" s="465"/>
      <c r="L272" s="465"/>
      <c r="M272" s="465"/>
      <c r="N272" s="267"/>
      <c r="O272" s="465"/>
      <c r="P272" s="267"/>
      <c r="Q272" s="267" t="s">
        <v>121</v>
      </c>
      <c r="R272" s="269" t="s">
        <v>90</v>
      </c>
      <c r="S272" s="470"/>
      <c r="T272" s="470"/>
      <c r="U272" s="472"/>
      <c r="V272" s="465"/>
      <c r="W272" s="465"/>
      <c r="X272" s="214" t="s">
        <v>85</v>
      </c>
      <c r="Y272" s="465"/>
      <c r="Z272" s="465"/>
      <c r="AA272" s="465"/>
    </row>
    <row r="273" spans="1:27" ht="21.75" x14ac:dyDescent="0.5">
      <c r="A273" s="6">
        <v>57</v>
      </c>
      <c r="B273" s="43" t="s">
        <v>80</v>
      </c>
      <c r="C273" s="6">
        <v>0</v>
      </c>
      <c r="D273" s="6">
        <v>0</v>
      </c>
      <c r="E273" s="6">
        <v>1</v>
      </c>
      <c r="F273" s="38">
        <v>12.5</v>
      </c>
      <c r="G273" s="38"/>
      <c r="H273" s="38">
        <v>112.5</v>
      </c>
      <c r="I273" s="36">
        <v>380</v>
      </c>
      <c r="J273" s="236">
        <f t="shared" ref="J273" si="204">H273*I273</f>
        <v>42750</v>
      </c>
      <c r="K273" s="6">
        <v>1</v>
      </c>
      <c r="L273" s="6">
        <v>100</v>
      </c>
      <c r="M273" s="112" t="s">
        <v>19</v>
      </c>
      <c r="N273" s="112">
        <v>2</v>
      </c>
      <c r="O273" s="6">
        <v>600</v>
      </c>
      <c r="P273" s="6"/>
      <c r="Q273" s="6">
        <v>6850</v>
      </c>
      <c r="R273" s="262">
        <f t="shared" ref="R273" si="205">O273*Q273</f>
        <v>4110000</v>
      </c>
      <c r="S273" s="6">
        <v>15</v>
      </c>
      <c r="T273" s="43">
        <v>50</v>
      </c>
      <c r="U273" s="374">
        <f t="shared" ref="U273" si="206">R273*T273/100</f>
        <v>2055000</v>
      </c>
      <c r="V273" s="357">
        <f t="shared" ref="V273" si="207">R273-U273</f>
        <v>2055000</v>
      </c>
      <c r="W273" s="357">
        <f t="shared" ref="W273" si="208">J273+V273</f>
        <v>2097750</v>
      </c>
      <c r="X273" s="111"/>
      <c r="Y273" s="261" t="s">
        <v>133</v>
      </c>
      <c r="Z273" s="43">
        <v>0</v>
      </c>
      <c r="AA273" s="87"/>
    </row>
    <row r="274" spans="1:27" ht="21.75" x14ac:dyDescent="0.5">
      <c r="A274" s="6"/>
      <c r="B274" s="43"/>
      <c r="C274" s="6"/>
      <c r="D274" s="6"/>
      <c r="E274" s="6"/>
      <c r="F274" s="38"/>
      <c r="G274" s="38"/>
      <c r="H274" s="38"/>
      <c r="I274" s="38"/>
      <c r="J274" s="38"/>
      <c r="K274" s="6"/>
      <c r="L274" s="6"/>
      <c r="M274" s="6" t="s">
        <v>70</v>
      </c>
      <c r="N274" s="6"/>
      <c r="O274" s="6"/>
      <c r="P274" s="6"/>
      <c r="Q274" s="6"/>
      <c r="R274" s="6"/>
      <c r="S274" s="6"/>
      <c r="T274" s="43"/>
      <c r="U274" s="111"/>
      <c r="V274" s="111"/>
      <c r="W274" s="111"/>
      <c r="X274" s="111"/>
      <c r="Y274" s="111"/>
      <c r="Z274" s="43"/>
      <c r="AA274" s="87"/>
    </row>
    <row r="275" spans="1:27" ht="21.75" x14ac:dyDescent="0.5">
      <c r="A275" s="6"/>
      <c r="B275" s="52"/>
      <c r="C275" s="6"/>
      <c r="D275" s="6"/>
      <c r="E275" s="6"/>
      <c r="F275" s="38"/>
      <c r="G275" s="38"/>
      <c r="H275" s="38"/>
      <c r="I275" s="38"/>
      <c r="J275" s="38"/>
      <c r="K275" s="6"/>
      <c r="L275" s="6"/>
      <c r="M275" s="6" t="s">
        <v>45</v>
      </c>
      <c r="N275" s="6"/>
      <c r="O275" s="6"/>
      <c r="P275" s="6"/>
      <c r="Q275" s="6"/>
      <c r="R275" s="6"/>
      <c r="S275" s="6"/>
      <c r="T275" s="43"/>
      <c r="U275" s="111"/>
      <c r="V275" s="111"/>
      <c r="W275" s="111"/>
      <c r="X275" s="111"/>
      <c r="Y275" s="111"/>
      <c r="Z275" s="43"/>
      <c r="AA275" s="87"/>
    </row>
    <row r="276" spans="1:27" ht="21.75" x14ac:dyDescent="0.5">
      <c r="A276" s="6"/>
      <c r="B276" s="8"/>
      <c r="C276" s="5"/>
      <c r="D276" s="6"/>
      <c r="E276" s="6"/>
      <c r="F276" s="6"/>
      <c r="G276" s="6"/>
      <c r="H276" s="6"/>
      <c r="I276" s="6"/>
      <c r="J276" s="6"/>
      <c r="K276" s="6">
        <v>2</v>
      </c>
      <c r="L276" s="6">
        <v>100</v>
      </c>
      <c r="M276" s="6" t="s">
        <v>15</v>
      </c>
      <c r="N276" s="6">
        <v>2</v>
      </c>
      <c r="O276" s="6">
        <v>150</v>
      </c>
      <c r="P276" s="6"/>
      <c r="Q276" s="6">
        <v>6850</v>
      </c>
      <c r="R276" s="262">
        <f t="shared" ref="R276" si="209">O276*Q276</f>
        <v>1027500</v>
      </c>
      <c r="S276" s="6">
        <v>23</v>
      </c>
      <c r="T276" s="43">
        <v>36</v>
      </c>
      <c r="U276" s="374">
        <f t="shared" ref="U276" si="210">R276*T276/100</f>
        <v>369900</v>
      </c>
      <c r="V276" s="357">
        <f t="shared" ref="V276" si="211">R276-U276</f>
        <v>657600</v>
      </c>
      <c r="W276" s="357">
        <f t="shared" ref="W276" si="212">J276+V276</f>
        <v>657600</v>
      </c>
      <c r="X276" s="111"/>
      <c r="Y276" s="261" t="s">
        <v>135</v>
      </c>
      <c r="Z276" s="43">
        <v>0</v>
      </c>
      <c r="AA276" s="87"/>
    </row>
    <row r="277" spans="1:27" ht="18" customHeight="1" x14ac:dyDescent="0.5">
      <c r="A277" s="19"/>
      <c r="B277" s="32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>
        <v>3</v>
      </c>
      <c r="O277" s="19">
        <v>50</v>
      </c>
      <c r="P277" s="19"/>
      <c r="Q277" s="6">
        <v>6850</v>
      </c>
      <c r="R277" s="262">
        <f t="shared" ref="R277" si="213">O277*Q277</f>
        <v>342500</v>
      </c>
      <c r="S277" s="19">
        <v>10</v>
      </c>
      <c r="T277" s="47">
        <v>10</v>
      </c>
      <c r="U277" s="392">
        <f t="shared" ref="U277" si="214">R277*T277/100</f>
        <v>34250</v>
      </c>
      <c r="V277" s="393">
        <f t="shared" ref="V277" si="215">R277-U277</f>
        <v>308250</v>
      </c>
      <c r="W277" s="393">
        <f t="shared" ref="W277" si="216">J277+V277</f>
        <v>308250</v>
      </c>
      <c r="X277" s="60"/>
      <c r="Y277" s="60"/>
      <c r="Z277" s="394">
        <f>W277-Y277</f>
        <v>308250</v>
      </c>
      <c r="AA277" s="47">
        <v>0.3</v>
      </c>
    </row>
    <row r="278" spans="1:27" ht="21.75" x14ac:dyDescent="0.5">
      <c r="A278" s="10">
        <v>58</v>
      </c>
      <c r="B278" s="43" t="s">
        <v>12</v>
      </c>
      <c r="C278" s="6">
        <v>962</v>
      </c>
      <c r="D278" s="10">
        <v>0</v>
      </c>
      <c r="E278" s="10">
        <v>0</v>
      </c>
      <c r="F278" s="10">
        <v>47</v>
      </c>
      <c r="G278" s="10"/>
      <c r="H278" s="10">
        <v>47</v>
      </c>
      <c r="I278" s="10">
        <v>380</v>
      </c>
      <c r="J278" s="236">
        <f t="shared" ref="J278" si="217">H278*I278</f>
        <v>17860</v>
      </c>
      <c r="K278" s="10"/>
      <c r="L278" s="10"/>
      <c r="M278" s="10"/>
      <c r="N278" s="10"/>
      <c r="O278" s="10"/>
      <c r="P278" s="10"/>
      <c r="Q278" s="10"/>
      <c r="R278" s="10"/>
      <c r="S278" s="10"/>
      <c r="T278" s="43"/>
      <c r="U278" s="374">
        <f t="shared" ref="U278" si="218">R278*T278/100</f>
        <v>0</v>
      </c>
      <c r="V278" s="357">
        <f t="shared" ref="V278" si="219">R278-U278</f>
        <v>0</v>
      </c>
      <c r="W278" s="357">
        <f t="shared" ref="W278" si="220">J278+V278</f>
        <v>17860</v>
      </c>
      <c r="X278" s="111"/>
      <c r="Y278" s="261" t="s">
        <v>133</v>
      </c>
      <c r="Z278" s="43">
        <v>0</v>
      </c>
      <c r="AA278" s="87"/>
    </row>
    <row r="279" spans="1:27" ht="12" customHeight="1" x14ac:dyDescent="0.4">
      <c r="A279" s="19"/>
      <c r="B279" s="32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75"/>
      <c r="U279" s="102"/>
      <c r="V279" s="102"/>
      <c r="W279" s="102"/>
      <c r="X279" s="102"/>
      <c r="Y279" s="102"/>
      <c r="Z279" s="175"/>
      <c r="AA279" s="102"/>
    </row>
    <row r="280" spans="1:27" ht="18" x14ac:dyDescent="0.4">
      <c r="A280" s="10"/>
      <c r="B280" s="3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387"/>
      <c r="U280" s="87"/>
      <c r="V280" s="87"/>
      <c r="W280" s="87"/>
      <c r="X280" s="87"/>
      <c r="Y280" s="87"/>
      <c r="Z280" s="387"/>
      <c r="AA280" s="87"/>
    </row>
    <row r="281" spans="1:27" ht="18" x14ac:dyDescent="0.4">
      <c r="A281" s="10">
        <v>59</v>
      </c>
      <c r="B281" s="43" t="s">
        <v>12</v>
      </c>
      <c r="C281" s="6">
        <v>985</v>
      </c>
      <c r="D281" s="10">
        <v>0</v>
      </c>
      <c r="E281" s="10">
        <v>2</v>
      </c>
      <c r="F281" s="10">
        <v>56</v>
      </c>
      <c r="G281" s="10"/>
      <c r="H281" s="10">
        <v>256</v>
      </c>
      <c r="I281" s="10">
        <v>130</v>
      </c>
      <c r="J281" s="236">
        <f t="shared" ref="J281" si="221">H281*I281</f>
        <v>33280</v>
      </c>
      <c r="K281" s="10">
        <v>1</v>
      </c>
      <c r="L281" s="10">
        <v>100</v>
      </c>
      <c r="M281" s="6" t="s">
        <v>15</v>
      </c>
      <c r="N281" s="10"/>
      <c r="O281" s="10">
        <v>140</v>
      </c>
      <c r="P281" s="10"/>
      <c r="Q281" s="10">
        <v>6850</v>
      </c>
      <c r="R281" s="262">
        <f t="shared" ref="R281:R282" si="222">O281*Q281</f>
        <v>959000</v>
      </c>
      <c r="S281" s="10">
        <v>24</v>
      </c>
      <c r="T281" s="387">
        <v>38</v>
      </c>
      <c r="U281" s="374">
        <f t="shared" ref="U281:U282" si="223">R281*T281/100</f>
        <v>364420</v>
      </c>
      <c r="V281" s="357">
        <f t="shared" ref="V281:V282" si="224">R281-U281</f>
        <v>594580</v>
      </c>
      <c r="W281" s="357">
        <f t="shared" ref="W281:W282" si="225">J281+V281</f>
        <v>627860</v>
      </c>
      <c r="X281" s="87"/>
      <c r="Y281" s="261" t="s">
        <v>133</v>
      </c>
      <c r="Z281" s="43">
        <v>0</v>
      </c>
      <c r="AA281" s="87"/>
    </row>
    <row r="282" spans="1:27" ht="18" x14ac:dyDescent="0.4">
      <c r="A282" s="10"/>
      <c r="B282" s="30"/>
      <c r="C282" s="10"/>
      <c r="D282" s="10"/>
      <c r="E282" s="10"/>
      <c r="F282" s="10"/>
      <c r="G282" s="10"/>
      <c r="H282" s="10"/>
      <c r="I282" s="10"/>
      <c r="J282" s="10"/>
      <c r="K282" s="10">
        <v>2</v>
      </c>
      <c r="L282" s="10">
        <v>100</v>
      </c>
      <c r="M282" s="10" t="s">
        <v>22</v>
      </c>
      <c r="N282" s="10"/>
      <c r="O282" s="10">
        <v>368</v>
      </c>
      <c r="P282" s="10"/>
      <c r="Q282" s="10">
        <v>6850</v>
      </c>
      <c r="R282" s="262">
        <f t="shared" si="222"/>
        <v>2520800</v>
      </c>
      <c r="S282" s="10">
        <v>20</v>
      </c>
      <c r="T282" s="387">
        <v>30</v>
      </c>
      <c r="U282" s="374">
        <f t="shared" si="223"/>
        <v>756240</v>
      </c>
      <c r="V282" s="357">
        <f t="shared" si="224"/>
        <v>1764560</v>
      </c>
      <c r="W282" s="357">
        <f t="shared" si="225"/>
        <v>1764560</v>
      </c>
      <c r="X282" s="87"/>
      <c r="Y282" s="261" t="s">
        <v>135</v>
      </c>
      <c r="Z282" s="43">
        <v>0</v>
      </c>
      <c r="AA282" s="87"/>
    </row>
    <row r="283" spans="1:27" ht="18" x14ac:dyDescent="0.4">
      <c r="A283" s="10"/>
      <c r="B283" s="30"/>
      <c r="C283" s="10"/>
      <c r="D283" s="498"/>
      <c r="E283" s="499"/>
      <c r="F283" s="500"/>
      <c r="G283" s="187"/>
      <c r="H283" s="187"/>
      <c r="I283" s="187"/>
      <c r="J283" s="187"/>
      <c r="K283" s="10"/>
      <c r="L283" s="10"/>
      <c r="M283" s="6" t="s">
        <v>70</v>
      </c>
      <c r="N283" s="10"/>
      <c r="O283" s="10"/>
      <c r="P283" s="10"/>
      <c r="Q283" s="10"/>
      <c r="R283" s="10"/>
      <c r="S283" s="10"/>
      <c r="T283" s="387"/>
      <c r="U283" s="87"/>
      <c r="V283" s="87"/>
      <c r="W283" s="87"/>
      <c r="X283" s="87"/>
      <c r="Y283" s="87"/>
      <c r="Z283" s="387"/>
      <c r="AA283" s="87"/>
    </row>
    <row r="284" spans="1:27" ht="18" x14ac:dyDescent="0.4">
      <c r="A284" s="10"/>
      <c r="B284" s="30"/>
      <c r="C284" s="10"/>
      <c r="D284" s="498"/>
      <c r="E284" s="499"/>
      <c r="F284" s="500"/>
      <c r="G284" s="187"/>
      <c r="H284" s="187"/>
      <c r="I284" s="187"/>
      <c r="J284" s="187"/>
      <c r="K284" s="10"/>
      <c r="L284" s="10"/>
      <c r="M284" s="6" t="s">
        <v>45</v>
      </c>
      <c r="N284" s="10"/>
      <c r="O284" s="10"/>
      <c r="P284" s="10"/>
      <c r="Q284" s="10"/>
      <c r="R284" s="10"/>
      <c r="S284" s="10"/>
      <c r="T284" s="387"/>
      <c r="U284" s="87"/>
      <c r="V284" s="87"/>
      <c r="W284" s="87"/>
      <c r="X284" s="87"/>
      <c r="Y284" s="87"/>
      <c r="Z284" s="387"/>
      <c r="AA284" s="87"/>
    </row>
    <row r="285" spans="1:27" ht="11.25" customHeight="1" x14ac:dyDescent="0.4">
      <c r="A285" s="19"/>
      <c r="B285" s="32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75"/>
      <c r="U285" s="102"/>
      <c r="V285" s="102"/>
      <c r="W285" s="102"/>
      <c r="X285" s="102"/>
      <c r="Y285" s="102"/>
      <c r="Z285" s="175"/>
      <c r="AA285" s="102"/>
    </row>
    <row r="286" spans="1:27" ht="18" x14ac:dyDescent="0.4">
      <c r="A286" s="4"/>
      <c r="B286" s="359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388"/>
      <c r="U286" s="294"/>
      <c r="V286" s="294"/>
      <c r="W286" s="294"/>
      <c r="X286" s="294"/>
      <c r="Y286" s="294"/>
      <c r="Z286" s="388"/>
      <c r="AA286" s="294"/>
    </row>
    <row r="287" spans="1:27" ht="18" x14ac:dyDescent="0.4">
      <c r="A287" s="10">
        <v>60</v>
      </c>
      <c r="B287" s="43" t="s">
        <v>12</v>
      </c>
      <c r="C287" s="6">
        <v>988</v>
      </c>
      <c r="D287" s="10">
        <v>0</v>
      </c>
      <c r="E287" s="10">
        <v>0</v>
      </c>
      <c r="F287" s="10">
        <v>64</v>
      </c>
      <c r="G287" s="10"/>
      <c r="H287" s="10">
        <v>64</v>
      </c>
      <c r="I287" s="10">
        <v>130</v>
      </c>
      <c r="J287" s="236">
        <f t="shared" ref="J287" si="226">H287*I287</f>
        <v>8320</v>
      </c>
      <c r="K287" s="10">
        <v>1</v>
      </c>
      <c r="L287" s="10">
        <v>100</v>
      </c>
      <c r="M287" s="10" t="s">
        <v>22</v>
      </c>
      <c r="N287" s="10"/>
      <c r="O287" s="10">
        <v>195</v>
      </c>
      <c r="P287" s="10"/>
      <c r="Q287" s="10">
        <v>6850</v>
      </c>
      <c r="R287" s="262">
        <f t="shared" ref="R287" si="227">O287*Q287</f>
        <v>1335750</v>
      </c>
      <c r="S287" s="10">
        <v>20</v>
      </c>
      <c r="T287" s="387">
        <v>30</v>
      </c>
      <c r="U287" s="374">
        <f t="shared" ref="U287" si="228">R287*T287/100</f>
        <v>400725</v>
      </c>
      <c r="V287" s="357">
        <f t="shared" ref="V287" si="229">R287-U287</f>
        <v>935025</v>
      </c>
      <c r="W287" s="357">
        <f t="shared" ref="W287" si="230">J287+V287</f>
        <v>943345</v>
      </c>
      <c r="X287" s="87"/>
      <c r="Y287" s="261" t="s">
        <v>133</v>
      </c>
      <c r="Z287" s="43">
        <v>0</v>
      </c>
      <c r="AA287" s="87"/>
    </row>
    <row r="288" spans="1:27" ht="18" x14ac:dyDescent="0.4">
      <c r="A288" s="10"/>
      <c r="B288" s="3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6" t="s">
        <v>70</v>
      </c>
      <c r="N288" s="10"/>
      <c r="O288" s="10"/>
      <c r="P288" s="10"/>
      <c r="Q288" s="10"/>
      <c r="R288" s="10"/>
      <c r="S288" s="10"/>
      <c r="T288" s="387"/>
      <c r="U288" s="87"/>
      <c r="V288" s="87"/>
      <c r="W288" s="87"/>
      <c r="X288" s="87"/>
      <c r="Y288" s="87"/>
      <c r="Z288" s="387"/>
      <c r="AA288" s="87"/>
    </row>
    <row r="289" spans="1:27" ht="18" x14ac:dyDescent="0.4">
      <c r="A289" s="10"/>
      <c r="B289" s="30"/>
      <c r="C289" s="10"/>
      <c r="D289" s="498"/>
      <c r="E289" s="499"/>
      <c r="F289" s="500"/>
      <c r="G289" s="187"/>
      <c r="H289" s="187"/>
      <c r="I289" s="187"/>
      <c r="J289" s="187"/>
      <c r="K289" s="10"/>
      <c r="L289" s="10"/>
      <c r="M289" s="6" t="s">
        <v>45</v>
      </c>
      <c r="N289" s="10"/>
      <c r="O289" s="10"/>
      <c r="P289" s="10"/>
      <c r="Q289" s="10"/>
      <c r="R289" s="10"/>
      <c r="S289" s="10"/>
      <c r="T289" s="387"/>
      <c r="U289" s="87"/>
      <c r="V289" s="87"/>
      <c r="W289" s="87"/>
      <c r="X289" s="87"/>
      <c r="Y289" s="87"/>
      <c r="Z289" s="387"/>
      <c r="AA289" s="87"/>
    </row>
    <row r="290" spans="1:27" ht="18" x14ac:dyDescent="0.4">
      <c r="A290" s="19"/>
      <c r="B290" s="32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75"/>
      <c r="U290" s="102"/>
      <c r="V290" s="102"/>
      <c r="W290" s="102"/>
      <c r="X290" s="102"/>
      <c r="Y290" s="102"/>
      <c r="Z290" s="175"/>
      <c r="AA290" s="102"/>
    </row>
    <row r="291" spans="1:27" ht="18" x14ac:dyDescent="0.4">
      <c r="A291" s="15"/>
      <c r="B291" s="228" t="s">
        <v>126</v>
      </c>
      <c r="C291" s="228"/>
      <c r="D291" s="227"/>
      <c r="E291" s="227"/>
      <c r="F291" s="227"/>
      <c r="G291" s="227"/>
      <c r="H291" s="227"/>
      <c r="I291" s="227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10"/>
      <c r="U291" s="110"/>
      <c r="V291" s="110"/>
      <c r="W291" s="110"/>
      <c r="X291" s="110"/>
      <c r="Y291" s="110"/>
      <c r="Z291" s="110"/>
      <c r="AA291" s="110"/>
    </row>
    <row r="292" spans="1:27" ht="15" customHeight="1" x14ac:dyDescent="0.4">
      <c r="A292" s="15"/>
      <c r="B292" s="227"/>
      <c r="C292" s="227"/>
      <c r="D292" s="229" t="s">
        <v>127</v>
      </c>
      <c r="E292" s="227"/>
      <c r="F292" s="227"/>
      <c r="G292" s="227"/>
      <c r="H292" s="227"/>
      <c r="I292" s="227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10"/>
      <c r="U292" s="110"/>
      <c r="V292" s="110"/>
      <c r="W292" s="110"/>
      <c r="X292" s="110"/>
      <c r="Y292" s="110"/>
      <c r="Z292" s="110"/>
      <c r="AA292" s="110"/>
    </row>
    <row r="293" spans="1:27" ht="15" customHeight="1" x14ac:dyDescent="0.4">
      <c r="A293" s="15"/>
      <c r="B293" s="227"/>
      <c r="C293" s="227"/>
      <c r="D293" s="229" t="s">
        <v>128</v>
      </c>
      <c r="E293" s="227"/>
      <c r="F293" s="227"/>
      <c r="G293" s="227"/>
      <c r="H293" s="227"/>
      <c r="I293" s="227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10"/>
      <c r="U293" s="110"/>
      <c r="V293" s="110"/>
      <c r="W293" s="110"/>
      <c r="X293" s="110"/>
      <c r="Y293" s="110"/>
      <c r="Z293" s="110"/>
      <c r="AA293" s="110"/>
    </row>
    <row r="294" spans="1:27" ht="18" x14ac:dyDescent="0.4">
      <c r="A294" s="15"/>
      <c r="B294" s="227"/>
      <c r="C294" s="227"/>
      <c r="D294" s="229" t="s">
        <v>129</v>
      </c>
      <c r="E294" s="227"/>
      <c r="F294" s="227"/>
      <c r="G294" s="227"/>
      <c r="H294" s="227"/>
      <c r="I294" s="227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10"/>
      <c r="U294" s="110"/>
      <c r="V294" s="110"/>
      <c r="W294" s="110"/>
      <c r="X294" s="110"/>
      <c r="Y294" s="110"/>
      <c r="Z294" s="110"/>
      <c r="AA294" s="110"/>
    </row>
    <row r="295" spans="1:27" ht="18" x14ac:dyDescent="0.4">
      <c r="A295" s="15"/>
      <c r="B295" s="227"/>
      <c r="C295" s="227"/>
      <c r="D295" s="229" t="s">
        <v>130</v>
      </c>
      <c r="E295" s="227"/>
      <c r="F295" s="227"/>
      <c r="G295" s="227"/>
      <c r="H295" s="227"/>
      <c r="I295" s="227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10"/>
      <c r="U295" s="110"/>
      <c r="V295" s="110"/>
      <c r="W295" s="110"/>
      <c r="X295" s="110"/>
      <c r="Y295" s="110"/>
      <c r="Z295" s="110"/>
      <c r="AA295" s="110"/>
    </row>
    <row r="296" spans="1:27" ht="18" x14ac:dyDescent="0.4">
      <c r="A296" s="15"/>
      <c r="B296" s="227"/>
      <c r="C296" s="227"/>
      <c r="D296" s="229" t="s">
        <v>131</v>
      </c>
      <c r="E296" s="227"/>
      <c r="F296" s="227"/>
      <c r="G296" s="227"/>
      <c r="H296" s="227"/>
      <c r="I296" s="227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10"/>
      <c r="U296" s="110"/>
      <c r="V296" s="110"/>
      <c r="W296" s="110"/>
      <c r="X296" s="110"/>
      <c r="Y296" s="110"/>
      <c r="Z296" s="110"/>
      <c r="AA296" s="110"/>
    </row>
    <row r="297" spans="1:27" ht="18" x14ac:dyDescent="0.4">
      <c r="A297" s="492" t="s">
        <v>93</v>
      </c>
      <c r="B297" s="487"/>
      <c r="C297" s="487"/>
      <c r="D297" s="487"/>
      <c r="E297" s="487"/>
      <c r="F297" s="487"/>
      <c r="G297" s="443"/>
      <c r="H297" s="443"/>
      <c r="I297" s="443"/>
      <c r="J297" s="443"/>
      <c r="K297" s="492" t="s">
        <v>104</v>
      </c>
      <c r="L297" s="487"/>
      <c r="M297" s="487"/>
      <c r="N297" s="487"/>
      <c r="O297" s="487"/>
      <c r="P297" s="487"/>
      <c r="Q297" s="487"/>
      <c r="R297" s="487"/>
      <c r="S297" s="487"/>
      <c r="T297" s="446"/>
      <c r="U297" s="446"/>
      <c r="V297" s="222"/>
      <c r="W297" s="189"/>
      <c r="X297" s="212" t="s">
        <v>106</v>
      </c>
      <c r="Y297" s="189"/>
      <c r="Z297" s="189"/>
      <c r="AA297" s="211"/>
    </row>
    <row r="298" spans="1:27" ht="27.75" customHeight="1" x14ac:dyDescent="0.4">
      <c r="A298" s="491" t="s">
        <v>3</v>
      </c>
      <c r="B298" s="491" t="s">
        <v>4</v>
      </c>
      <c r="C298" s="497" t="s">
        <v>5</v>
      </c>
      <c r="D298" s="492" t="s">
        <v>6</v>
      </c>
      <c r="E298" s="487"/>
      <c r="F298" s="493"/>
      <c r="G298" s="188" t="s">
        <v>83</v>
      </c>
      <c r="H298" s="188" t="s">
        <v>86</v>
      </c>
      <c r="I298" s="188" t="s">
        <v>87</v>
      </c>
      <c r="J298" s="188" t="s">
        <v>91</v>
      </c>
      <c r="K298" s="491" t="s">
        <v>3</v>
      </c>
      <c r="L298" s="491" t="s">
        <v>7</v>
      </c>
      <c r="M298" s="491" t="s">
        <v>8</v>
      </c>
      <c r="N298" s="272"/>
      <c r="O298" s="491" t="s">
        <v>95</v>
      </c>
      <c r="P298" s="272"/>
      <c r="Q298" s="272"/>
      <c r="R298" s="273"/>
      <c r="S298" s="208"/>
      <c r="T298" s="243"/>
      <c r="U298" s="209"/>
      <c r="V298" s="494" t="s">
        <v>100</v>
      </c>
      <c r="W298" s="464" t="s">
        <v>103</v>
      </c>
      <c r="X298" s="213" t="s">
        <v>107</v>
      </c>
      <c r="Y298" s="464" t="s">
        <v>101</v>
      </c>
      <c r="Z298" s="464" t="s">
        <v>102</v>
      </c>
      <c r="AA298" s="464" t="s">
        <v>146</v>
      </c>
    </row>
    <row r="299" spans="1:27" ht="26.25" customHeight="1" x14ac:dyDescent="0.4">
      <c r="A299" s="464"/>
      <c r="B299" s="464"/>
      <c r="C299" s="481"/>
      <c r="D299" s="475" t="s">
        <v>9</v>
      </c>
      <c r="E299" s="475" t="s">
        <v>10</v>
      </c>
      <c r="F299" s="475" t="s">
        <v>11</v>
      </c>
      <c r="G299" s="270" t="s">
        <v>123</v>
      </c>
      <c r="H299" s="270" t="s">
        <v>114</v>
      </c>
      <c r="I299" s="270" t="s">
        <v>88</v>
      </c>
      <c r="J299" s="270" t="s">
        <v>88</v>
      </c>
      <c r="K299" s="464"/>
      <c r="L299" s="464"/>
      <c r="M299" s="464"/>
      <c r="N299" s="266" t="s">
        <v>83</v>
      </c>
      <c r="O299" s="464"/>
      <c r="P299" s="266" t="s">
        <v>110</v>
      </c>
      <c r="Q299" s="266" t="s">
        <v>87</v>
      </c>
      <c r="R299" s="268" t="s">
        <v>91</v>
      </c>
      <c r="S299" s="466" t="s">
        <v>97</v>
      </c>
      <c r="T299" s="467"/>
      <c r="U299" s="468"/>
      <c r="V299" s="495"/>
      <c r="W299" s="464"/>
      <c r="X299" s="213" t="s">
        <v>96</v>
      </c>
      <c r="Y299" s="464"/>
      <c r="Z299" s="464"/>
      <c r="AA299" s="464"/>
    </row>
    <row r="300" spans="1:27" ht="14.25" customHeight="1" x14ac:dyDescent="0.2">
      <c r="A300" s="464"/>
      <c r="B300" s="464"/>
      <c r="C300" s="481"/>
      <c r="D300" s="476"/>
      <c r="E300" s="476"/>
      <c r="F300" s="476"/>
      <c r="G300" s="270" t="s">
        <v>124</v>
      </c>
      <c r="H300" s="270" t="s">
        <v>115</v>
      </c>
      <c r="I300" s="270" t="s">
        <v>125</v>
      </c>
      <c r="J300" s="270" t="s">
        <v>117</v>
      </c>
      <c r="K300" s="464"/>
      <c r="L300" s="464"/>
      <c r="M300" s="464"/>
      <c r="N300" s="266" t="s">
        <v>84</v>
      </c>
      <c r="O300" s="464"/>
      <c r="P300" s="266" t="s">
        <v>111</v>
      </c>
      <c r="Q300" s="266" t="s">
        <v>88</v>
      </c>
      <c r="R300" s="268" t="s">
        <v>122</v>
      </c>
      <c r="S300" s="469" t="s">
        <v>98</v>
      </c>
      <c r="T300" s="496" t="s">
        <v>144</v>
      </c>
      <c r="U300" s="471" t="s">
        <v>99</v>
      </c>
      <c r="V300" s="464"/>
      <c r="W300" s="464"/>
      <c r="X300" s="213" t="s">
        <v>108</v>
      </c>
      <c r="Y300" s="464"/>
      <c r="Z300" s="464"/>
      <c r="AA300" s="464"/>
    </row>
    <row r="301" spans="1:27" ht="14.25" customHeight="1" x14ac:dyDescent="0.2">
      <c r="A301" s="464"/>
      <c r="B301" s="464"/>
      <c r="C301" s="481"/>
      <c r="D301" s="476"/>
      <c r="E301" s="476"/>
      <c r="F301" s="476"/>
      <c r="G301" s="270" t="s">
        <v>85</v>
      </c>
      <c r="H301" s="270"/>
      <c r="I301" s="270" t="s">
        <v>115</v>
      </c>
      <c r="J301" s="270" t="s">
        <v>90</v>
      </c>
      <c r="K301" s="464"/>
      <c r="L301" s="464"/>
      <c r="M301" s="464"/>
      <c r="N301" s="266" t="s">
        <v>85</v>
      </c>
      <c r="O301" s="464"/>
      <c r="P301" s="266" t="s">
        <v>112</v>
      </c>
      <c r="Q301" s="266" t="s">
        <v>119</v>
      </c>
      <c r="R301" s="268" t="s">
        <v>120</v>
      </c>
      <c r="S301" s="469"/>
      <c r="T301" s="469"/>
      <c r="U301" s="471"/>
      <c r="V301" s="464"/>
      <c r="W301" s="464"/>
      <c r="X301" s="213" t="s">
        <v>109</v>
      </c>
      <c r="Y301" s="464"/>
      <c r="Z301" s="464"/>
      <c r="AA301" s="464"/>
    </row>
    <row r="302" spans="1:27" ht="51.75" customHeight="1" x14ac:dyDescent="0.2">
      <c r="A302" s="465"/>
      <c r="B302" s="465"/>
      <c r="C302" s="482"/>
      <c r="D302" s="477"/>
      <c r="E302" s="477"/>
      <c r="F302" s="477"/>
      <c r="G302" s="271"/>
      <c r="H302" s="271"/>
      <c r="I302" s="271" t="s">
        <v>90</v>
      </c>
      <c r="J302" s="271"/>
      <c r="K302" s="465"/>
      <c r="L302" s="465"/>
      <c r="M302" s="465"/>
      <c r="N302" s="267"/>
      <c r="O302" s="465"/>
      <c r="P302" s="267"/>
      <c r="Q302" s="267" t="s">
        <v>121</v>
      </c>
      <c r="R302" s="269" t="s">
        <v>90</v>
      </c>
      <c r="S302" s="470"/>
      <c r="T302" s="470"/>
      <c r="U302" s="472"/>
      <c r="V302" s="465"/>
      <c r="W302" s="465"/>
      <c r="X302" s="214" t="s">
        <v>85</v>
      </c>
      <c r="Y302" s="465"/>
      <c r="Z302" s="465"/>
      <c r="AA302" s="465"/>
    </row>
    <row r="303" spans="1:27" ht="15" customHeight="1" x14ac:dyDescent="0.5">
      <c r="A303" s="10"/>
      <c r="B303" s="3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44"/>
      <c r="U303" s="219"/>
      <c r="V303" s="219"/>
      <c r="W303" s="219"/>
      <c r="X303" s="219"/>
      <c r="Y303" s="219"/>
      <c r="Z303" s="219"/>
      <c r="AA303" s="87"/>
    </row>
    <row r="304" spans="1:27" ht="21.75" x14ac:dyDescent="0.5">
      <c r="A304" s="10">
        <v>61</v>
      </c>
      <c r="B304" s="43" t="s">
        <v>12</v>
      </c>
      <c r="C304" s="6">
        <v>989</v>
      </c>
      <c r="D304" s="10">
        <v>0</v>
      </c>
      <c r="E304" s="10">
        <v>0</v>
      </c>
      <c r="F304" s="10">
        <v>70</v>
      </c>
      <c r="G304" s="10"/>
      <c r="H304" s="10">
        <v>70</v>
      </c>
      <c r="I304" s="10">
        <v>380</v>
      </c>
      <c r="J304" s="236">
        <f t="shared" ref="J304" si="231">H304*I304</f>
        <v>26600</v>
      </c>
      <c r="K304" s="10">
        <v>1</v>
      </c>
      <c r="L304" s="10">
        <v>100</v>
      </c>
      <c r="M304" s="6" t="s">
        <v>15</v>
      </c>
      <c r="N304" s="10"/>
      <c r="O304" s="10">
        <v>65</v>
      </c>
      <c r="P304" s="10"/>
      <c r="Q304" s="10">
        <v>6850</v>
      </c>
      <c r="R304" s="262">
        <f t="shared" ref="R304" si="232">O304*Q304</f>
        <v>445250</v>
      </c>
      <c r="S304" s="10">
        <v>25</v>
      </c>
      <c r="T304" s="43">
        <v>40</v>
      </c>
      <c r="U304" s="374">
        <f t="shared" ref="U304" si="233">R304*T304/100</f>
        <v>178100</v>
      </c>
      <c r="V304" s="357">
        <f t="shared" ref="V304" si="234">R304-U304</f>
        <v>267150</v>
      </c>
      <c r="W304" s="357">
        <f t="shared" ref="W304" si="235">J304+V304</f>
        <v>293750</v>
      </c>
      <c r="X304" s="111"/>
      <c r="Y304" s="261" t="s">
        <v>133</v>
      </c>
      <c r="Z304" s="43">
        <v>0</v>
      </c>
      <c r="AA304" s="87"/>
    </row>
    <row r="305" spans="1:27" ht="21.75" x14ac:dyDescent="0.5">
      <c r="A305" s="19"/>
      <c r="B305" s="32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47"/>
      <c r="U305" s="60"/>
      <c r="V305" s="60"/>
      <c r="W305" s="60"/>
      <c r="X305" s="60"/>
      <c r="Y305" s="60"/>
      <c r="Z305" s="60"/>
      <c r="AA305" s="102"/>
    </row>
    <row r="306" spans="1:27" ht="16.5" customHeight="1" x14ac:dyDescent="0.5">
      <c r="A306" s="10"/>
      <c r="B306" s="3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43"/>
      <c r="U306" s="111"/>
      <c r="V306" s="111"/>
      <c r="W306" s="111"/>
      <c r="X306" s="111"/>
      <c r="Y306" s="111"/>
      <c r="Z306" s="111"/>
      <c r="AA306" s="87"/>
    </row>
    <row r="307" spans="1:27" ht="21.75" x14ac:dyDescent="0.5">
      <c r="A307" s="10">
        <v>62</v>
      </c>
      <c r="B307" s="43" t="s">
        <v>12</v>
      </c>
      <c r="C307" s="6">
        <v>990</v>
      </c>
      <c r="D307" s="10">
        <v>0</v>
      </c>
      <c r="E307" s="10">
        <v>1</v>
      </c>
      <c r="F307" s="10">
        <v>5</v>
      </c>
      <c r="G307" s="10"/>
      <c r="H307" s="10">
        <v>105</v>
      </c>
      <c r="I307" s="10">
        <v>130</v>
      </c>
      <c r="J307" s="236">
        <f t="shared" ref="J307:J308" si="236">H307*I307</f>
        <v>13650</v>
      </c>
      <c r="K307" s="10">
        <v>1</v>
      </c>
      <c r="L307" s="10">
        <v>100</v>
      </c>
      <c r="M307" s="6" t="s">
        <v>15</v>
      </c>
      <c r="N307" s="10"/>
      <c r="O307" s="10">
        <v>161</v>
      </c>
      <c r="P307" s="10"/>
      <c r="Q307" s="10">
        <v>6850</v>
      </c>
      <c r="R307" s="262">
        <f t="shared" ref="R307" si="237">O307*Q307</f>
        <v>1102850</v>
      </c>
      <c r="S307" s="10">
        <v>16</v>
      </c>
      <c r="T307" s="43">
        <v>22</v>
      </c>
      <c r="U307" s="374">
        <f t="shared" ref="U307" si="238">R307*T307/100</f>
        <v>242627</v>
      </c>
      <c r="V307" s="357">
        <f t="shared" ref="V307" si="239">R307-U307</f>
        <v>860223</v>
      </c>
      <c r="W307" s="357">
        <f t="shared" ref="W307" si="240">J307+V307</f>
        <v>873873</v>
      </c>
      <c r="X307" s="111"/>
      <c r="Y307" s="261" t="s">
        <v>133</v>
      </c>
      <c r="Z307" s="43">
        <v>0</v>
      </c>
      <c r="AA307" s="87"/>
    </row>
    <row r="308" spans="1:27" ht="21.75" x14ac:dyDescent="0.5">
      <c r="A308" s="10">
        <v>63</v>
      </c>
      <c r="B308" s="43" t="s">
        <v>12</v>
      </c>
      <c r="C308" s="6">
        <v>1322</v>
      </c>
      <c r="D308" s="10">
        <v>0</v>
      </c>
      <c r="E308" s="10">
        <v>3</v>
      </c>
      <c r="F308" s="10">
        <v>65</v>
      </c>
      <c r="G308" s="10"/>
      <c r="H308" s="10">
        <v>365</v>
      </c>
      <c r="I308" s="10">
        <v>380</v>
      </c>
      <c r="J308" s="236">
        <f t="shared" si="236"/>
        <v>138700</v>
      </c>
      <c r="K308" s="10"/>
      <c r="L308" s="10"/>
      <c r="M308" s="10"/>
      <c r="N308" s="10"/>
      <c r="O308" s="10"/>
      <c r="P308" s="10"/>
      <c r="Q308" s="10"/>
      <c r="R308" s="10"/>
      <c r="S308" s="10"/>
      <c r="T308" s="43"/>
      <c r="U308" s="374">
        <f t="shared" ref="U308" si="241">R308*T308/100</f>
        <v>0</v>
      </c>
      <c r="V308" s="357">
        <f t="shared" ref="V308" si="242">R308-U308</f>
        <v>0</v>
      </c>
      <c r="W308" s="357">
        <f t="shared" ref="W308" si="243">J308+V308</f>
        <v>138700</v>
      </c>
      <c r="X308" s="111"/>
      <c r="Y308" s="111"/>
      <c r="Z308" s="111"/>
      <c r="AA308" s="87"/>
    </row>
    <row r="309" spans="1:27" ht="15.75" customHeight="1" x14ac:dyDescent="0.5">
      <c r="A309" s="19"/>
      <c r="B309" s="32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47"/>
      <c r="U309" s="60"/>
      <c r="V309" s="60"/>
      <c r="W309" s="60"/>
      <c r="X309" s="60"/>
      <c r="Y309" s="60"/>
      <c r="Z309" s="60"/>
      <c r="AA309" s="102"/>
    </row>
    <row r="310" spans="1:27" ht="16.5" customHeight="1" x14ac:dyDescent="0.5">
      <c r="A310" s="10"/>
      <c r="B310" s="3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43"/>
      <c r="U310" s="111"/>
      <c r="V310" s="111"/>
      <c r="W310" s="111"/>
      <c r="X310" s="111"/>
      <c r="Y310" s="111"/>
      <c r="Z310" s="111"/>
      <c r="AA310" s="87"/>
    </row>
    <row r="311" spans="1:27" ht="21.75" x14ac:dyDescent="0.5">
      <c r="A311" s="10">
        <v>64</v>
      </c>
      <c r="B311" s="43" t="s">
        <v>12</v>
      </c>
      <c r="C311" s="6">
        <v>1330</v>
      </c>
      <c r="D311" s="10">
        <v>0</v>
      </c>
      <c r="E311" s="10">
        <v>0</v>
      </c>
      <c r="F311" s="10">
        <v>31</v>
      </c>
      <c r="G311" s="10"/>
      <c r="H311" s="10">
        <v>31</v>
      </c>
      <c r="I311" s="10">
        <v>1700</v>
      </c>
      <c r="J311" s="236">
        <f t="shared" ref="J311" si="244">H311*I311</f>
        <v>52700</v>
      </c>
      <c r="K311" s="10">
        <v>1</v>
      </c>
      <c r="L311" s="10">
        <v>100</v>
      </c>
      <c r="M311" s="10" t="s">
        <v>22</v>
      </c>
      <c r="N311" s="10"/>
      <c r="O311" s="10">
        <v>144</v>
      </c>
      <c r="P311" s="10"/>
      <c r="Q311" s="10">
        <v>6850</v>
      </c>
      <c r="R311" s="262">
        <f t="shared" ref="R311" si="245">O311*Q311</f>
        <v>986400</v>
      </c>
      <c r="S311" s="10">
        <v>30</v>
      </c>
      <c r="T311" s="43">
        <v>50</v>
      </c>
      <c r="U311" s="374">
        <f t="shared" ref="U311" si="246">R311*T311/100</f>
        <v>493200</v>
      </c>
      <c r="V311" s="357">
        <f t="shared" ref="V311" si="247">R311-U311</f>
        <v>493200</v>
      </c>
      <c r="W311" s="357">
        <f t="shared" ref="W311" si="248">J311+V311</f>
        <v>545900</v>
      </c>
      <c r="X311" s="111"/>
      <c r="Y311" s="261" t="s">
        <v>133</v>
      </c>
      <c r="Z311" s="43">
        <v>0</v>
      </c>
      <c r="AA311" s="87"/>
    </row>
    <row r="312" spans="1:27" ht="21.75" x14ac:dyDescent="0.5">
      <c r="A312" s="10"/>
      <c r="B312" s="30"/>
      <c r="C312" s="120"/>
      <c r="D312" s="10"/>
      <c r="E312" s="10"/>
      <c r="F312" s="120"/>
      <c r="G312" s="120"/>
      <c r="H312" s="120"/>
      <c r="I312" s="120"/>
      <c r="J312" s="120"/>
      <c r="K312" s="10"/>
      <c r="L312" s="10"/>
      <c r="M312" s="6" t="s">
        <v>70</v>
      </c>
      <c r="N312" s="10"/>
      <c r="O312" s="10"/>
      <c r="P312" s="10"/>
      <c r="Q312" s="10"/>
      <c r="R312" s="10"/>
      <c r="S312" s="10"/>
      <c r="T312" s="43"/>
      <c r="U312" s="111"/>
      <c r="V312" s="111"/>
      <c r="W312" s="111"/>
      <c r="X312" s="111"/>
      <c r="Y312" s="111"/>
      <c r="Z312" s="111"/>
      <c r="AA312" s="87"/>
    </row>
    <row r="313" spans="1:27" ht="18" x14ac:dyDescent="0.4">
      <c r="A313" s="10"/>
      <c r="B313" s="3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6" t="s">
        <v>45</v>
      </c>
      <c r="N313" s="10"/>
      <c r="O313" s="10"/>
      <c r="P313" s="10"/>
      <c r="Q313" s="10"/>
      <c r="R313" s="10"/>
      <c r="S313" s="10"/>
      <c r="T313" s="387"/>
      <c r="U313" s="87"/>
      <c r="V313" s="87"/>
      <c r="W313" s="87"/>
      <c r="X313" s="87"/>
      <c r="Y313" s="87"/>
      <c r="Z313" s="87"/>
      <c r="AA313" s="87"/>
    </row>
    <row r="314" spans="1:27" ht="13.5" customHeight="1" x14ac:dyDescent="0.4">
      <c r="A314" s="19"/>
      <c r="B314" s="32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75"/>
      <c r="U314" s="102"/>
      <c r="V314" s="102"/>
      <c r="W314" s="102"/>
      <c r="X314" s="102"/>
      <c r="Y314" s="102"/>
      <c r="Z314" s="102"/>
      <c r="AA314" s="102"/>
    </row>
    <row r="315" spans="1:27" ht="15.75" customHeight="1" x14ac:dyDescent="0.4">
      <c r="A315" s="10"/>
      <c r="B315" s="3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387"/>
      <c r="U315" s="87"/>
      <c r="V315" s="87"/>
      <c r="W315" s="87"/>
      <c r="X315" s="87"/>
      <c r="Y315" s="87"/>
      <c r="Z315" s="87"/>
      <c r="AA315" s="87"/>
    </row>
    <row r="316" spans="1:27" ht="18" x14ac:dyDescent="0.4">
      <c r="A316" s="10">
        <v>65</v>
      </c>
      <c r="B316" s="43" t="s">
        <v>12</v>
      </c>
      <c r="C316" s="6">
        <v>1327</v>
      </c>
      <c r="D316" s="10">
        <v>0</v>
      </c>
      <c r="E316" s="10">
        <v>0</v>
      </c>
      <c r="F316" s="10">
        <v>85</v>
      </c>
      <c r="G316" s="10"/>
      <c r="H316" s="10">
        <v>85</v>
      </c>
      <c r="I316" s="10">
        <v>1700</v>
      </c>
      <c r="J316" s="236">
        <f t="shared" ref="J316" si="249">H316*I316</f>
        <v>144500</v>
      </c>
      <c r="K316" s="10">
        <v>1</v>
      </c>
      <c r="L316" s="10">
        <v>100</v>
      </c>
      <c r="M316" s="6" t="s">
        <v>15</v>
      </c>
      <c r="N316" s="10"/>
      <c r="O316" s="10">
        <v>168</v>
      </c>
      <c r="P316" s="10"/>
      <c r="Q316" s="10">
        <v>6850</v>
      </c>
      <c r="R316" s="262">
        <f t="shared" ref="R316" si="250">O316*Q316</f>
        <v>1150800</v>
      </c>
      <c r="S316" s="10">
        <v>15</v>
      </c>
      <c r="T316" s="387">
        <v>20</v>
      </c>
      <c r="U316" s="374">
        <f t="shared" ref="U316" si="251">R316*T316/100</f>
        <v>230160</v>
      </c>
      <c r="V316" s="357">
        <f t="shared" ref="V316" si="252">R316-U316</f>
        <v>920640</v>
      </c>
      <c r="W316" s="357">
        <f t="shared" ref="W316" si="253">J316+V316</f>
        <v>1065140</v>
      </c>
      <c r="X316" s="87"/>
      <c r="Y316" s="261" t="s">
        <v>133</v>
      </c>
      <c r="Z316" s="43">
        <v>0</v>
      </c>
      <c r="AA316" s="87"/>
    </row>
    <row r="317" spans="1:27" ht="18" x14ac:dyDescent="0.4">
      <c r="A317" s="10"/>
      <c r="B317" s="3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387"/>
      <c r="U317" s="87"/>
      <c r="V317" s="87"/>
      <c r="W317" s="87"/>
      <c r="X317" s="87"/>
      <c r="Y317" s="87"/>
      <c r="Z317" s="87"/>
      <c r="AA317" s="87"/>
    </row>
    <row r="318" spans="1:27" ht="18" x14ac:dyDescent="0.4">
      <c r="A318" s="19"/>
      <c r="B318" s="32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75"/>
      <c r="U318" s="102"/>
      <c r="V318" s="102"/>
      <c r="W318" s="102"/>
      <c r="X318" s="102"/>
      <c r="Y318" s="102"/>
      <c r="Z318" s="102"/>
      <c r="AA318" s="102"/>
    </row>
    <row r="319" spans="1:27" ht="18" x14ac:dyDescent="0.4">
      <c r="A319" s="10"/>
      <c r="B319" s="3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387"/>
      <c r="U319" s="87"/>
      <c r="V319" s="87"/>
      <c r="W319" s="87"/>
      <c r="X319" s="87"/>
      <c r="Y319" s="87"/>
      <c r="Z319" s="87"/>
      <c r="AA319" s="87"/>
    </row>
    <row r="320" spans="1:27" ht="18" x14ac:dyDescent="0.4">
      <c r="A320" s="10">
        <v>66</v>
      </c>
      <c r="B320" s="43" t="s">
        <v>12</v>
      </c>
      <c r="C320" s="6">
        <v>1338</v>
      </c>
      <c r="D320" s="10">
        <v>0</v>
      </c>
      <c r="E320" s="10">
        <v>1</v>
      </c>
      <c r="F320" s="10">
        <v>18</v>
      </c>
      <c r="G320" s="10"/>
      <c r="H320" s="10">
        <v>118</v>
      </c>
      <c r="I320" s="10">
        <v>1500</v>
      </c>
      <c r="J320" s="236">
        <f t="shared" ref="J320" si="254">H320*I320</f>
        <v>177000</v>
      </c>
      <c r="K320" s="10">
        <v>1</v>
      </c>
      <c r="L320" s="10">
        <v>100</v>
      </c>
      <c r="M320" s="10" t="s">
        <v>23</v>
      </c>
      <c r="N320" s="10"/>
      <c r="O320" s="10">
        <v>96</v>
      </c>
      <c r="P320" s="10"/>
      <c r="Q320" s="10">
        <v>6850</v>
      </c>
      <c r="R320" s="262">
        <f t="shared" ref="R320" si="255">O320*Q320</f>
        <v>657600</v>
      </c>
      <c r="S320" s="10">
        <v>28</v>
      </c>
      <c r="T320" s="387">
        <v>46</v>
      </c>
      <c r="U320" s="374">
        <f t="shared" ref="U320" si="256">R320*T320/100</f>
        <v>302496</v>
      </c>
      <c r="V320" s="357">
        <f t="shared" ref="V320" si="257">R320-U320</f>
        <v>355104</v>
      </c>
      <c r="W320" s="357">
        <f t="shared" ref="W320" si="258">J320+V320</f>
        <v>532104</v>
      </c>
      <c r="X320" s="87"/>
      <c r="Y320" s="261" t="s">
        <v>133</v>
      </c>
      <c r="Z320" s="43">
        <v>0</v>
      </c>
      <c r="AA320" s="87"/>
    </row>
    <row r="321" spans="1:27" ht="13.5" customHeight="1" x14ac:dyDescent="0.4">
      <c r="A321" s="10"/>
      <c r="B321" s="3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387"/>
      <c r="U321" s="87"/>
      <c r="V321" s="87"/>
      <c r="W321" s="87"/>
      <c r="X321" s="87"/>
      <c r="Y321" s="87"/>
      <c r="Z321" s="87"/>
      <c r="AA321" s="87"/>
    </row>
    <row r="322" spans="1:27" ht="18" x14ac:dyDescent="0.4">
      <c r="A322" s="81"/>
      <c r="B322" s="97"/>
      <c r="C322" s="81"/>
      <c r="D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175"/>
      <c r="U322" s="102"/>
      <c r="V322" s="102"/>
      <c r="W322" s="102"/>
      <c r="X322" s="102"/>
      <c r="Y322" s="102"/>
      <c r="Z322" s="102"/>
      <c r="AA322" s="102"/>
    </row>
    <row r="323" spans="1:27" ht="18" x14ac:dyDescent="0.4">
      <c r="A323" s="10"/>
      <c r="B323" s="3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387"/>
      <c r="U323" s="87"/>
      <c r="V323" s="87"/>
      <c r="W323" s="87"/>
      <c r="X323" s="87"/>
      <c r="Y323" s="87"/>
      <c r="Z323" s="87"/>
      <c r="AA323" s="87"/>
    </row>
    <row r="324" spans="1:27" ht="18" x14ac:dyDescent="0.4">
      <c r="A324" s="10">
        <v>67</v>
      </c>
      <c r="B324" s="43" t="s">
        <v>12</v>
      </c>
      <c r="C324" s="6">
        <v>1339</v>
      </c>
      <c r="D324" s="10">
        <v>0</v>
      </c>
      <c r="E324" s="10">
        <v>0</v>
      </c>
      <c r="F324" s="10">
        <v>71</v>
      </c>
      <c r="G324" s="10"/>
      <c r="H324" s="10">
        <v>71</v>
      </c>
      <c r="I324" s="10">
        <v>1500</v>
      </c>
      <c r="J324" s="236">
        <f t="shared" ref="J324" si="259">H324*I324</f>
        <v>106500</v>
      </c>
      <c r="K324" s="10">
        <v>1</v>
      </c>
      <c r="L324" s="10">
        <v>100</v>
      </c>
      <c r="M324" s="6" t="s">
        <v>15</v>
      </c>
      <c r="N324" s="10"/>
      <c r="O324" s="10">
        <v>60</v>
      </c>
      <c r="P324" s="10"/>
      <c r="Q324" s="10">
        <v>6850</v>
      </c>
      <c r="R324" s="262">
        <f t="shared" ref="R324" si="260">O324*Q324</f>
        <v>411000</v>
      </c>
      <c r="S324" s="10">
        <v>21</v>
      </c>
      <c r="T324" s="387">
        <v>32</v>
      </c>
      <c r="U324" s="374">
        <f t="shared" ref="U324" si="261">R324*T324/100</f>
        <v>131520</v>
      </c>
      <c r="V324" s="357">
        <f t="shared" ref="V324" si="262">R324-U324</f>
        <v>279480</v>
      </c>
      <c r="W324" s="357">
        <f t="shared" ref="W324" si="263">J324+V324</f>
        <v>385980</v>
      </c>
      <c r="X324" s="87"/>
      <c r="Y324" s="261" t="s">
        <v>133</v>
      </c>
      <c r="Z324" s="43">
        <v>0</v>
      </c>
      <c r="AA324" s="87"/>
    </row>
    <row r="325" spans="1:27" ht="18" x14ac:dyDescent="0.4">
      <c r="A325" s="10"/>
      <c r="B325" s="3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387"/>
      <c r="U325" s="87"/>
      <c r="V325" s="87"/>
      <c r="W325" s="87"/>
      <c r="X325" s="87"/>
      <c r="Y325" s="87"/>
      <c r="Z325" s="87"/>
      <c r="AA325" s="87"/>
    </row>
    <row r="326" spans="1:27" ht="18" x14ac:dyDescent="0.4">
      <c r="A326" s="19"/>
      <c r="B326" s="32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75"/>
      <c r="U326" s="102"/>
      <c r="V326" s="102"/>
      <c r="W326" s="102"/>
      <c r="X326" s="102"/>
      <c r="Y326" s="102"/>
      <c r="Z326" s="102"/>
      <c r="AA326" s="102"/>
    </row>
    <row r="327" spans="1:27" ht="18" x14ac:dyDescent="0.4">
      <c r="A327" s="492" t="s">
        <v>93</v>
      </c>
      <c r="B327" s="487"/>
      <c r="C327" s="487"/>
      <c r="D327" s="487"/>
      <c r="E327" s="487"/>
      <c r="F327" s="487"/>
      <c r="G327" s="443"/>
      <c r="H327" s="443"/>
      <c r="I327" s="443"/>
      <c r="J327" s="443"/>
      <c r="K327" s="492" t="s">
        <v>104</v>
      </c>
      <c r="L327" s="487"/>
      <c r="M327" s="487"/>
      <c r="N327" s="487"/>
      <c r="O327" s="487"/>
      <c r="P327" s="487"/>
      <c r="Q327" s="487"/>
      <c r="R327" s="487"/>
      <c r="S327" s="487"/>
      <c r="T327" s="446"/>
      <c r="U327" s="446"/>
      <c r="V327" s="222"/>
      <c r="W327" s="189"/>
      <c r="X327" s="212" t="s">
        <v>106</v>
      </c>
      <c r="Y327" s="189"/>
      <c r="Z327" s="189"/>
      <c r="AA327" s="211"/>
    </row>
    <row r="328" spans="1:27" ht="27.75" customHeight="1" x14ac:dyDescent="0.4">
      <c r="A328" s="491" t="s">
        <v>3</v>
      </c>
      <c r="B328" s="491" t="s">
        <v>4</v>
      </c>
      <c r="C328" s="497" t="s">
        <v>5</v>
      </c>
      <c r="D328" s="492" t="s">
        <v>6</v>
      </c>
      <c r="E328" s="487"/>
      <c r="F328" s="493"/>
      <c r="G328" s="188" t="s">
        <v>83</v>
      </c>
      <c r="H328" s="188" t="s">
        <v>86</v>
      </c>
      <c r="I328" s="188" t="s">
        <v>87</v>
      </c>
      <c r="J328" s="188" t="s">
        <v>91</v>
      </c>
      <c r="K328" s="491" t="s">
        <v>3</v>
      </c>
      <c r="L328" s="491" t="s">
        <v>7</v>
      </c>
      <c r="M328" s="491" t="s">
        <v>8</v>
      </c>
      <c r="N328" s="272"/>
      <c r="O328" s="491" t="s">
        <v>95</v>
      </c>
      <c r="P328" s="272"/>
      <c r="Q328" s="272"/>
      <c r="R328" s="273"/>
      <c r="S328" s="208"/>
      <c r="T328" s="243"/>
      <c r="U328" s="209"/>
      <c r="V328" s="494" t="s">
        <v>100</v>
      </c>
      <c r="W328" s="464" t="s">
        <v>103</v>
      </c>
      <c r="X328" s="213" t="s">
        <v>107</v>
      </c>
      <c r="Y328" s="464" t="s">
        <v>101</v>
      </c>
      <c r="Z328" s="464" t="s">
        <v>102</v>
      </c>
      <c r="AA328" s="464" t="s">
        <v>146</v>
      </c>
    </row>
    <row r="329" spans="1:27" ht="26.25" customHeight="1" x14ac:dyDescent="0.4">
      <c r="A329" s="464"/>
      <c r="B329" s="464"/>
      <c r="C329" s="481"/>
      <c r="D329" s="475" t="s">
        <v>9</v>
      </c>
      <c r="E329" s="475" t="s">
        <v>10</v>
      </c>
      <c r="F329" s="475" t="s">
        <v>11</v>
      </c>
      <c r="G329" s="270" t="s">
        <v>123</v>
      </c>
      <c r="H329" s="270" t="s">
        <v>114</v>
      </c>
      <c r="I329" s="270" t="s">
        <v>88</v>
      </c>
      <c r="J329" s="270" t="s">
        <v>88</v>
      </c>
      <c r="K329" s="464"/>
      <c r="L329" s="464"/>
      <c r="M329" s="464"/>
      <c r="N329" s="266" t="s">
        <v>83</v>
      </c>
      <c r="O329" s="464"/>
      <c r="P329" s="266" t="s">
        <v>110</v>
      </c>
      <c r="Q329" s="266" t="s">
        <v>87</v>
      </c>
      <c r="R329" s="268" t="s">
        <v>91</v>
      </c>
      <c r="S329" s="466" t="s">
        <v>97</v>
      </c>
      <c r="T329" s="467"/>
      <c r="U329" s="468"/>
      <c r="V329" s="495"/>
      <c r="W329" s="464"/>
      <c r="X329" s="213" t="s">
        <v>96</v>
      </c>
      <c r="Y329" s="464"/>
      <c r="Z329" s="464"/>
      <c r="AA329" s="464"/>
    </row>
    <row r="330" spans="1:27" ht="14.25" customHeight="1" x14ac:dyDescent="0.2">
      <c r="A330" s="464"/>
      <c r="B330" s="464"/>
      <c r="C330" s="481"/>
      <c r="D330" s="476"/>
      <c r="E330" s="476"/>
      <c r="F330" s="476"/>
      <c r="G330" s="270" t="s">
        <v>124</v>
      </c>
      <c r="H330" s="270" t="s">
        <v>115</v>
      </c>
      <c r="I330" s="270" t="s">
        <v>125</v>
      </c>
      <c r="J330" s="270" t="s">
        <v>117</v>
      </c>
      <c r="K330" s="464"/>
      <c r="L330" s="464"/>
      <c r="M330" s="464"/>
      <c r="N330" s="266" t="s">
        <v>84</v>
      </c>
      <c r="O330" s="464"/>
      <c r="P330" s="266" t="s">
        <v>111</v>
      </c>
      <c r="Q330" s="266" t="s">
        <v>88</v>
      </c>
      <c r="R330" s="268" t="s">
        <v>122</v>
      </c>
      <c r="S330" s="469" t="s">
        <v>98</v>
      </c>
      <c r="T330" s="496" t="s">
        <v>144</v>
      </c>
      <c r="U330" s="471" t="s">
        <v>99</v>
      </c>
      <c r="V330" s="464"/>
      <c r="W330" s="464"/>
      <c r="X330" s="213" t="s">
        <v>108</v>
      </c>
      <c r="Y330" s="464"/>
      <c r="Z330" s="464"/>
      <c r="AA330" s="464"/>
    </row>
    <row r="331" spans="1:27" ht="14.25" customHeight="1" x14ac:dyDescent="0.2">
      <c r="A331" s="464"/>
      <c r="B331" s="464"/>
      <c r="C331" s="481"/>
      <c r="D331" s="476"/>
      <c r="E331" s="476"/>
      <c r="F331" s="476"/>
      <c r="G331" s="270" t="s">
        <v>85</v>
      </c>
      <c r="H331" s="270"/>
      <c r="I331" s="270" t="s">
        <v>115</v>
      </c>
      <c r="J331" s="270" t="s">
        <v>90</v>
      </c>
      <c r="K331" s="464"/>
      <c r="L331" s="464"/>
      <c r="M331" s="464"/>
      <c r="N331" s="266" t="s">
        <v>85</v>
      </c>
      <c r="O331" s="464"/>
      <c r="P331" s="266" t="s">
        <v>112</v>
      </c>
      <c r="Q331" s="266" t="s">
        <v>119</v>
      </c>
      <c r="R331" s="268" t="s">
        <v>120</v>
      </c>
      <c r="S331" s="469"/>
      <c r="T331" s="469"/>
      <c r="U331" s="471"/>
      <c r="V331" s="464"/>
      <c r="W331" s="464"/>
      <c r="X331" s="213" t="s">
        <v>109</v>
      </c>
      <c r="Y331" s="464"/>
      <c r="Z331" s="464"/>
      <c r="AA331" s="464"/>
    </row>
    <row r="332" spans="1:27" ht="51.75" customHeight="1" x14ac:dyDescent="0.2">
      <c r="A332" s="465"/>
      <c r="B332" s="465"/>
      <c r="C332" s="482"/>
      <c r="D332" s="477"/>
      <c r="E332" s="477"/>
      <c r="F332" s="477"/>
      <c r="G332" s="271"/>
      <c r="H332" s="271"/>
      <c r="I332" s="271" t="s">
        <v>90</v>
      </c>
      <c r="J332" s="271"/>
      <c r="K332" s="465"/>
      <c r="L332" s="465"/>
      <c r="M332" s="465"/>
      <c r="N332" s="267"/>
      <c r="O332" s="465"/>
      <c r="P332" s="267"/>
      <c r="Q332" s="267" t="s">
        <v>121</v>
      </c>
      <c r="R332" s="269" t="s">
        <v>90</v>
      </c>
      <c r="S332" s="470"/>
      <c r="T332" s="470"/>
      <c r="U332" s="472"/>
      <c r="V332" s="465"/>
      <c r="W332" s="465"/>
      <c r="X332" s="214" t="s">
        <v>85</v>
      </c>
      <c r="Y332" s="465"/>
      <c r="Z332" s="465"/>
      <c r="AA332" s="465"/>
    </row>
    <row r="333" spans="1:27" ht="20.25" customHeight="1" x14ac:dyDescent="0.5">
      <c r="A333" s="10"/>
      <c r="B333" s="3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44"/>
      <c r="U333" s="219"/>
      <c r="V333" s="219"/>
      <c r="W333" s="219"/>
      <c r="X333" s="219"/>
      <c r="Y333" s="219"/>
      <c r="Z333" s="219"/>
      <c r="AA333" s="87"/>
    </row>
    <row r="334" spans="1:27" ht="21.75" x14ac:dyDescent="0.5">
      <c r="A334" s="10">
        <v>68</v>
      </c>
      <c r="B334" s="43" t="s">
        <v>12</v>
      </c>
      <c r="C334" s="6">
        <v>1340</v>
      </c>
      <c r="D334" s="10">
        <v>0</v>
      </c>
      <c r="E334" s="10">
        <v>0</v>
      </c>
      <c r="F334" s="10">
        <v>75</v>
      </c>
      <c r="G334" s="10"/>
      <c r="H334" s="10">
        <v>75</v>
      </c>
      <c r="I334" s="10">
        <v>1500</v>
      </c>
      <c r="J334" s="236">
        <f t="shared" ref="J334" si="264">H334*I334</f>
        <v>112500</v>
      </c>
      <c r="K334" s="10">
        <v>1</v>
      </c>
      <c r="L334" s="10">
        <v>100</v>
      </c>
      <c r="M334" s="6" t="s">
        <v>15</v>
      </c>
      <c r="N334" s="10"/>
      <c r="O334" s="10">
        <v>60</v>
      </c>
      <c r="P334" s="10"/>
      <c r="Q334" s="10">
        <v>6850</v>
      </c>
      <c r="R334" s="262">
        <f t="shared" ref="R334" si="265">O334*Q334</f>
        <v>411000</v>
      </c>
      <c r="S334" s="10">
        <v>19</v>
      </c>
      <c r="T334" s="43">
        <v>28</v>
      </c>
      <c r="U334" s="374">
        <f t="shared" ref="U334" si="266">R334*T334/100</f>
        <v>115080</v>
      </c>
      <c r="V334" s="357">
        <f t="shared" ref="V334" si="267">R334-U334</f>
        <v>295920</v>
      </c>
      <c r="W334" s="357">
        <f t="shared" ref="W334" si="268">J334+V334</f>
        <v>408420</v>
      </c>
      <c r="X334" s="111"/>
      <c r="Y334" s="261" t="s">
        <v>133</v>
      </c>
      <c r="Z334" s="43">
        <v>0</v>
      </c>
      <c r="AA334" s="87"/>
    </row>
    <row r="335" spans="1:27" ht="17.25" customHeight="1" x14ac:dyDescent="0.5">
      <c r="A335" s="19"/>
      <c r="B335" s="32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47"/>
      <c r="U335" s="60"/>
      <c r="V335" s="60"/>
      <c r="W335" s="60"/>
      <c r="X335" s="60"/>
      <c r="Y335" s="60"/>
      <c r="Z335" s="60"/>
      <c r="AA335" s="102"/>
    </row>
    <row r="336" spans="1:27" ht="15.75" customHeight="1" x14ac:dyDescent="0.5">
      <c r="A336" s="10"/>
      <c r="B336" s="3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43"/>
      <c r="U336" s="111"/>
      <c r="V336" s="111"/>
      <c r="W336" s="111"/>
      <c r="X336" s="111"/>
      <c r="Y336" s="111"/>
      <c r="Z336" s="111"/>
      <c r="AA336" s="87"/>
    </row>
    <row r="337" spans="1:27" ht="21.75" x14ac:dyDescent="0.5">
      <c r="A337" s="10">
        <v>69</v>
      </c>
      <c r="B337" s="43" t="s">
        <v>12</v>
      </c>
      <c r="C337" s="6">
        <v>1341</v>
      </c>
      <c r="D337" s="10">
        <v>0</v>
      </c>
      <c r="E337" s="10">
        <v>0</v>
      </c>
      <c r="F337" s="10">
        <v>68</v>
      </c>
      <c r="G337" s="10"/>
      <c r="H337" s="10">
        <v>68</v>
      </c>
      <c r="I337" s="10">
        <v>1500</v>
      </c>
      <c r="J337" s="236">
        <f t="shared" ref="J337:J339" si="269">H337*I337</f>
        <v>102000</v>
      </c>
      <c r="K337" s="10">
        <v>1</v>
      </c>
      <c r="L337" s="10">
        <v>100</v>
      </c>
      <c r="M337" s="6" t="s">
        <v>15</v>
      </c>
      <c r="N337" s="10"/>
      <c r="O337" s="10">
        <v>68</v>
      </c>
      <c r="P337" s="10"/>
      <c r="Q337" s="10">
        <v>6850</v>
      </c>
      <c r="R337" s="262">
        <f t="shared" ref="R337" si="270">O337*Q337</f>
        <v>465800</v>
      </c>
      <c r="S337" s="10">
        <v>11</v>
      </c>
      <c r="T337" s="43">
        <v>12</v>
      </c>
      <c r="U337" s="374">
        <f t="shared" ref="U337" si="271">R337*T337/100</f>
        <v>55896</v>
      </c>
      <c r="V337" s="357">
        <f t="shared" ref="V337" si="272">R337-U337</f>
        <v>409904</v>
      </c>
      <c r="W337" s="357">
        <f t="shared" ref="W337" si="273">J337+V337</f>
        <v>511904</v>
      </c>
      <c r="X337" s="111"/>
      <c r="Y337" s="261" t="s">
        <v>133</v>
      </c>
      <c r="Z337" s="43">
        <v>0</v>
      </c>
      <c r="AA337" s="87"/>
    </row>
    <row r="338" spans="1:27" ht="17.25" customHeight="1" x14ac:dyDescent="0.5">
      <c r="A338" s="19"/>
      <c r="B338" s="32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47"/>
      <c r="U338" s="60"/>
      <c r="V338" s="60"/>
      <c r="W338" s="60"/>
      <c r="X338" s="60"/>
      <c r="Y338" s="60"/>
      <c r="Z338" s="60"/>
      <c r="AA338" s="102"/>
    </row>
    <row r="339" spans="1:27" ht="21.75" x14ac:dyDescent="0.5">
      <c r="A339" s="10">
        <v>70</v>
      </c>
      <c r="B339" s="43" t="s">
        <v>12</v>
      </c>
      <c r="C339" s="6">
        <v>1346</v>
      </c>
      <c r="D339" s="10">
        <v>0</v>
      </c>
      <c r="E339" s="10">
        <v>1</v>
      </c>
      <c r="F339" s="10">
        <v>15</v>
      </c>
      <c r="G339" s="10"/>
      <c r="H339" s="10">
        <v>115</v>
      </c>
      <c r="I339" s="10">
        <v>1500</v>
      </c>
      <c r="J339" s="236">
        <f t="shared" si="269"/>
        <v>172500</v>
      </c>
      <c r="K339" s="10">
        <v>1</v>
      </c>
      <c r="L339" s="10">
        <v>100</v>
      </c>
      <c r="M339" s="76" t="s">
        <v>77</v>
      </c>
      <c r="N339" s="76"/>
      <c r="O339" s="10">
        <v>152</v>
      </c>
      <c r="P339" s="76"/>
      <c r="Q339" s="10">
        <v>6850</v>
      </c>
      <c r="R339" s="262">
        <f t="shared" ref="R339" si="274">O339*Q339</f>
        <v>1041200</v>
      </c>
      <c r="S339" s="10">
        <v>16</v>
      </c>
      <c r="T339" s="43">
        <v>55</v>
      </c>
      <c r="U339" s="374">
        <f t="shared" ref="U339" si="275">R339*T339/100</f>
        <v>572660</v>
      </c>
      <c r="V339" s="357">
        <f t="shared" ref="V339" si="276">R339-U339</f>
        <v>468540</v>
      </c>
      <c r="W339" s="357">
        <f t="shared" ref="W339" si="277">J339+V339</f>
        <v>641040</v>
      </c>
      <c r="X339" s="111"/>
      <c r="Y339" s="261" t="s">
        <v>133</v>
      </c>
      <c r="Z339" s="144">
        <v>0</v>
      </c>
      <c r="AA339" s="294"/>
    </row>
    <row r="340" spans="1:27" ht="16.5" customHeight="1" x14ac:dyDescent="0.5">
      <c r="A340" s="10"/>
      <c r="B340" s="3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6" t="s">
        <v>70</v>
      </c>
      <c r="N340" s="10"/>
      <c r="O340" s="10"/>
      <c r="P340" s="10"/>
      <c r="Q340" s="10"/>
      <c r="R340" s="10"/>
      <c r="S340" s="10"/>
      <c r="T340" s="43"/>
      <c r="U340" s="111"/>
      <c r="V340" s="111"/>
      <c r="W340" s="111"/>
      <c r="X340" s="111"/>
      <c r="Y340" s="111"/>
      <c r="Z340" s="111"/>
      <c r="AA340" s="87"/>
    </row>
    <row r="341" spans="1:27" ht="15.75" customHeight="1" x14ac:dyDescent="0.5">
      <c r="A341" s="10"/>
      <c r="B341" s="30"/>
      <c r="C341" s="10"/>
      <c r="D341" s="10"/>
      <c r="E341" s="10"/>
      <c r="F341" s="10"/>
      <c r="G341" s="187"/>
      <c r="H341" s="187"/>
      <c r="I341" s="187"/>
      <c r="J341" s="187"/>
      <c r="K341" s="10"/>
      <c r="L341" s="10"/>
      <c r="M341" s="6" t="s">
        <v>45</v>
      </c>
      <c r="N341" s="10"/>
      <c r="O341" s="10"/>
      <c r="P341" s="10"/>
      <c r="Q341" s="10"/>
      <c r="R341" s="10"/>
      <c r="S341" s="10"/>
      <c r="T341" s="43"/>
      <c r="U341" s="111"/>
      <c r="V341" s="111"/>
      <c r="W341" s="111"/>
      <c r="X341" s="111"/>
      <c r="Y341" s="111"/>
      <c r="Z341" s="111"/>
      <c r="AA341" s="87"/>
    </row>
    <row r="342" spans="1:27" ht="21" customHeight="1" x14ac:dyDescent="0.4">
      <c r="A342" s="19"/>
      <c r="B342" s="32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 t="s">
        <v>18</v>
      </c>
      <c r="N342" s="19"/>
      <c r="O342" s="19">
        <v>48</v>
      </c>
      <c r="P342" s="19"/>
      <c r="Q342" s="19">
        <v>6850</v>
      </c>
      <c r="R342" s="389">
        <f t="shared" ref="R342" si="278">O342*Q342</f>
        <v>328800</v>
      </c>
      <c r="S342" s="19">
        <v>5</v>
      </c>
      <c r="T342" s="175">
        <v>10</v>
      </c>
      <c r="U342" s="392">
        <f t="shared" ref="U342" si="279">R342*T342/100</f>
        <v>32880</v>
      </c>
      <c r="V342" s="393">
        <f t="shared" ref="V342" si="280">R342-U342</f>
        <v>295920</v>
      </c>
      <c r="W342" s="393">
        <f t="shared" ref="W342" si="281">J342+V342</f>
        <v>295920</v>
      </c>
      <c r="X342" s="102"/>
      <c r="Y342" s="102"/>
      <c r="Z342" s="394">
        <f>W342-Y342</f>
        <v>295920</v>
      </c>
      <c r="AA342" s="47">
        <v>0.3</v>
      </c>
    </row>
    <row r="343" spans="1:27" ht="18" x14ac:dyDescent="0.4">
      <c r="A343" s="10"/>
      <c r="B343" s="3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66"/>
      <c r="Q343" s="144"/>
      <c r="R343" s="144"/>
      <c r="S343" s="144"/>
      <c r="T343" s="388"/>
      <c r="U343" s="294"/>
      <c r="V343" s="294"/>
      <c r="W343" s="294"/>
      <c r="X343" s="110"/>
      <c r="Y343" s="294"/>
      <c r="Z343" s="294"/>
      <c r="AA343" s="294"/>
    </row>
    <row r="344" spans="1:27" ht="18" x14ac:dyDescent="0.4">
      <c r="A344" s="10">
        <v>71</v>
      </c>
      <c r="B344" s="43" t="s">
        <v>12</v>
      </c>
      <c r="C344" s="6">
        <v>1349</v>
      </c>
      <c r="D344" s="10">
        <v>0</v>
      </c>
      <c r="E344" s="10">
        <v>1</v>
      </c>
      <c r="F344" s="10">
        <v>28</v>
      </c>
      <c r="G344" s="10"/>
      <c r="H344" s="10">
        <v>128</v>
      </c>
      <c r="I344" s="10">
        <v>1300</v>
      </c>
      <c r="J344" s="236">
        <f t="shared" ref="J344" si="282">H344*I344</f>
        <v>166400</v>
      </c>
      <c r="K344" s="10">
        <v>1</v>
      </c>
      <c r="L344" s="10">
        <v>100</v>
      </c>
      <c r="M344" s="6" t="s">
        <v>15</v>
      </c>
      <c r="N344" s="10"/>
      <c r="O344" s="10">
        <v>104</v>
      </c>
      <c r="P344" s="66"/>
      <c r="Q344" s="43">
        <v>6850</v>
      </c>
      <c r="R344" s="395">
        <f t="shared" ref="R344" si="283">O344*Q344</f>
        <v>712400</v>
      </c>
      <c r="S344" s="43">
        <v>11</v>
      </c>
      <c r="T344" s="387">
        <v>12</v>
      </c>
      <c r="U344" s="357">
        <f t="shared" ref="U344" si="284">R344*T344/100</f>
        <v>85488</v>
      </c>
      <c r="V344" s="357">
        <f t="shared" ref="V344" si="285">R344-U344</f>
        <v>626912</v>
      </c>
      <c r="W344" s="357">
        <f t="shared" ref="W344" si="286">J344+V344</f>
        <v>793312</v>
      </c>
      <c r="X344" s="110"/>
      <c r="Y344" s="261" t="s">
        <v>133</v>
      </c>
      <c r="Z344" s="43">
        <v>0</v>
      </c>
      <c r="AA344" s="87"/>
    </row>
    <row r="345" spans="1:27" ht="18" x14ac:dyDescent="0.4">
      <c r="A345" s="19"/>
      <c r="B345" s="32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8"/>
      <c r="Q345" s="47"/>
      <c r="R345" s="47"/>
      <c r="S345" s="47"/>
      <c r="T345" s="175"/>
      <c r="U345" s="102"/>
      <c r="V345" s="102"/>
      <c r="W345" s="102"/>
      <c r="X345" s="90"/>
      <c r="Y345" s="102"/>
      <c r="Z345" s="102"/>
      <c r="AA345" s="102"/>
    </row>
    <row r="346" spans="1:27" ht="18" customHeight="1" x14ac:dyDescent="0.4">
      <c r="A346" s="10"/>
      <c r="B346" s="3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387"/>
      <c r="U346" s="87"/>
      <c r="V346" s="87"/>
      <c r="W346" s="87"/>
      <c r="X346" s="87"/>
      <c r="Y346" s="87"/>
      <c r="Z346" s="87"/>
      <c r="AA346" s="87"/>
    </row>
    <row r="347" spans="1:27" ht="18" x14ac:dyDescent="0.4">
      <c r="A347" s="10">
        <v>72</v>
      </c>
      <c r="B347" s="43" t="s">
        <v>12</v>
      </c>
      <c r="C347" s="6">
        <v>1350</v>
      </c>
      <c r="D347" s="10">
        <v>0</v>
      </c>
      <c r="E347" s="10">
        <v>1</v>
      </c>
      <c r="F347" s="10">
        <v>21</v>
      </c>
      <c r="G347" s="10"/>
      <c r="H347" s="10">
        <v>121</v>
      </c>
      <c r="I347" s="10">
        <v>1300</v>
      </c>
      <c r="J347" s="236">
        <f t="shared" ref="J347" si="287">H347*I347</f>
        <v>157300</v>
      </c>
      <c r="K347" s="10">
        <v>1</v>
      </c>
      <c r="L347" s="10"/>
      <c r="M347" s="10" t="s">
        <v>22</v>
      </c>
      <c r="N347" s="10"/>
      <c r="O347" s="10">
        <v>156</v>
      </c>
      <c r="P347" s="10"/>
      <c r="Q347" s="43">
        <v>6850</v>
      </c>
      <c r="R347" s="395">
        <f t="shared" ref="R347" si="288">O347*Q347</f>
        <v>1068600</v>
      </c>
      <c r="S347" s="10">
        <v>16</v>
      </c>
      <c r="T347" s="387">
        <v>22</v>
      </c>
      <c r="U347" s="357">
        <f t="shared" ref="U347" si="289">R347*T347/100</f>
        <v>235092</v>
      </c>
      <c r="V347" s="357">
        <f t="shared" ref="V347" si="290">R347-U347</f>
        <v>833508</v>
      </c>
      <c r="W347" s="357">
        <f t="shared" ref="W347" si="291">J347+V347</f>
        <v>990808</v>
      </c>
      <c r="X347" s="87"/>
      <c r="Y347" s="261" t="s">
        <v>133</v>
      </c>
      <c r="Z347" s="43">
        <v>0</v>
      </c>
      <c r="AA347" s="87"/>
    </row>
    <row r="348" spans="1:27" ht="18" x14ac:dyDescent="0.4">
      <c r="A348" s="10"/>
      <c r="B348" s="3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6" t="s">
        <v>70</v>
      </c>
      <c r="N348" s="10"/>
      <c r="O348" s="10"/>
      <c r="P348" s="10"/>
      <c r="Q348" s="10"/>
      <c r="R348" s="10"/>
      <c r="S348" s="10"/>
      <c r="T348" s="387"/>
      <c r="U348" s="87"/>
      <c r="V348" s="87"/>
      <c r="W348" s="87"/>
      <c r="X348" s="87"/>
      <c r="Y348" s="87"/>
      <c r="Z348" s="87"/>
      <c r="AA348" s="87"/>
    </row>
    <row r="349" spans="1:27" ht="18" x14ac:dyDescent="0.4">
      <c r="A349" s="10"/>
      <c r="B349" s="30"/>
      <c r="C349" s="10"/>
      <c r="D349" s="10"/>
      <c r="E349" s="10"/>
      <c r="F349" s="10"/>
      <c r="G349" s="187"/>
      <c r="H349" s="187"/>
      <c r="I349" s="187"/>
      <c r="J349" s="187"/>
      <c r="K349" s="10"/>
      <c r="L349" s="10"/>
      <c r="M349" s="6" t="s">
        <v>45</v>
      </c>
      <c r="N349" s="10"/>
      <c r="O349" s="10"/>
      <c r="P349" s="10"/>
      <c r="Q349" s="10"/>
      <c r="R349" s="10"/>
      <c r="S349" s="10"/>
      <c r="T349" s="387"/>
      <c r="U349" s="87"/>
      <c r="V349" s="87"/>
      <c r="W349" s="87"/>
      <c r="X349" s="87"/>
      <c r="Y349" s="87"/>
      <c r="Z349" s="87"/>
      <c r="AA349" s="87"/>
    </row>
    <row r="350" spans="1:27" ht="12" customHeight="1" x14ac:dyDescent="0.4">
      <c r="A350" s="19"/>
      <c r="B350" s="32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75"/>
      <c r="U350" s="102"/>
      <c r="V350" s="102"/>
      <c r="W350" s="102"/>
      <c r="X350" s="102"/>
      <c r="Y350" s="102"/>
      <c r="Z350" s="102"/>
      <c r="AA350" s="102"/>
    </row>
    <row r="351" spans="1:27" ht="18" x14ac:dyDescent="0.4">
      <c r="A351" s="10"/>
      <c r="B351" s="3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387"/>
      <c r="U351" s="87"/>
      <c r="V351" s="87"/>
      <c r="W351" s="87"/>
      <c r="X351" s="87"/>
      <c r="Y351" s="87"/>
      <c r="Z351" s="87"/>
      <c r="AA351" s="87"/>
    </row>
    <row r="352" spans="1:27" ht="18" x14ac:dyDescent="0.4">
      <c r="A352" s="10">
        <v>73</v>
      </c>
      <c r="B352" s="43" t="s">
        <v>12</v>
      </c>
      <c r="C352" s="6">
        <v>1351</v>
      </c>
      <c r="D352" s="10">
        <v>0</v>
      </c>
      <c r="E352" s="10">
        <v>1</v>
      </c>
      <c r="F352" s="10">
        <v>80</v>
      </c>
      <c r="G352" s="10"/>
      <c r="H352" s="10">
        <v>180</v>
      </c>
      <c r="I352" s="10">
        <v>1300</v>
      </c>
      <c r="J352" s="236">
        <f t="shared" ref="J352" si="292">H352*I352</f>
        <v>234000</v>
      </c>
      <c r="K352" s="10">
        <v>1</v>
      </c>
      <c r="L352" s="10"/>
      <c r="M352" s="10" t="s">
        <v>22</v>
      </c>
      <c r="N352" s="10"/>
      <c r="O352" s="10">
        <v>156</v>
      </c>
      <c r="P352" s="10"/>
      <c r="Q352" s="43">
        <v>6850</v>
      </c>
      <c r="R352" s="395">
        <f t="shared" ref="R352" si="293">O352*Q352</f>
        <v>1068600</v>
      </c>
      <c r="S352" s="10">
        <v>16</v>
      </c>
      <c r="T352" s="387">
        <v>22</v>
      </c>
      <c r="U352" s="357">
        <f t="shared" ref="U352" si="294">R352*T352/100</f>
        <v>235092</v>
      </c>
      <c r="V352" s="357">
        <f t="shared" ref="V352" si="295">R352-U352</f>
        <v>833508</v>
      </c>
      <c r="W352" s="357">
        <f t="shared" ref="W352" si="296">J352+V352</f>
        <v>1067508</v>
      </c>
      <c r="X352" s="87"/>
      <c r="Y352" s="261" t="s">
        <v>133</v>
      </c>
      <c r="Z352" s="43">
        <v>0</v>
      </c>
      <c r="AA352" s="87"/>
    </row>
    <row r="353" spans="1:27" ht="18" x14ac:dyDescent="0.4">
      <c r="A353" s="10"/>
      <c r="B353" s="3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6" t="s">
        <v>70</v>
      </c>
      <c r="N353" s="10"/>
      <c r="O353" s="10"/>
      <c r="P353" s="10"/>
      <c r="Q353" s="10"/>
      <c r="R353" s="10"/>
      <c r="S353" s="10"/>
      <c r="T353" s="387"/>
      <c r="U353" s="87"/>
      <c r="V353" s="87"/>
      <c r="W353" s="87"/>
      <c r="X353" s="87"/>
      <c r="Y353" s="87"/>
      <c r="Z353" s="87"/>
      <c r="AA353" s="87"/>
    </row>
    <row r="354" spans="1:27" ht="18" x14ac:dyDescent="0.4">
      <c r="A354" s="10"/>
      <c r="B354" s="30"/>
      <c r="C354" s="10"/>
      <c r="D354" s="10"/>
      <c r="E354" s="10"/>
      <c r="F354" s="10"/>
      <c r="G354" s="187"/>
      <c r="H354" s="187"/>
      <c r="I354" s="187"/>
      <c r="J354" s="187"/>
      <c r="K354" s="10"/>
      <c r="L354" s="10"/>
      <c r="M354" s="6" t="s">
        <v>45</v>
      </c>
      <c r="N354" s="10"/>
      <c r="O354" s="10"/>
      <c r="P354" s="10"/>
      <c r="Q354" s="10"/>
      <c r="R354" s="10"/>
      <c r="S354" s="10"/>
      <c r="T354" s="387"/>
      <c r="U354" s="87"/>
      <c r="V354" s="87"/>
      <c r="W354" s="87"/>
      <c r="X354" s="87"/>
      <c r="Y354" s="87"/>
      <c r="Z354" s="87"/>
      <c r="AA354" s="87"/>
    </row>
    <row r="355" spans="1:27" ht="18" x14ac:dyDescent="0.4">
      <c r="A355" s="19"/>
      <c r="B355" s="32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75"/>
      <c r="U355" s="102"/>
      <c r="V355" s="102"/>
      <c r="W355" s="102"/>
      <c r="X355" s="102"/>
      <c r="Y355" s="102"/>
      <c r="Z355" s="102"/>
      <c r="AA355" s="102"/>
    </row>
    <row r="356" spans="1:27" ht="18" x14ac:dyDescent="0.4">
      <c r="A356" s="492" t="s">
        <v>93</v>
      </c>
      <c r="B356" s="487"/>
      <c r="C356" s="487"/>
      <c r="D356" s="487"/>
      <c r="E356" s="487"/>
      <c r="F356" s="487"/>
      <c r="G356" s="443"/>
      <c r="H356" s="443"/>
      <c r="I356" s="443"/>
      <c r="J356" s="443"/>
      <c r="K356" s="492" t="s">
        <v>104</v>
      </c>
      <c r="L356" s="487"/>
      <c r="M356" s="487"/>
      <c r="N356" s="487"/>
      <c r="O356" s="487"/>
      <c r="P356" s="487"/>
      <c r="Q356" s="487"/>
      <c r="R356" s="487"/>
      <c r="S356" s="487"/>
      <c r="T356" s="446"/>
      <c r="U356" s="446"/>
      <c r="V356" s="222"/>
      <c r="W356" s="189"/>
      <c r="X356" s="212" t="s">
        <v>106</v>
      </c>
      <c r="Y356" s="189"/>
      <c r="Z356" s="189"/>
      <c r="AA356" s="211"/>
    </row>
    <row r="357" spans="1:27" ht="27.75" customHeight="1" x14ac:dyDescent="0.4">
      <c r="A357" s="491" t="s">
        <v>3</v>
      </c>
      <c r="B357" s="491" t="s">
        <v>4</v>
      </c>
      <c r="C357" s="497" t="s">
        <v>5</v>
      </c>
      <c r="D357" s="492" t="s">
        <v>6</v>
      </c>
      <c r="E357" s="487"/>
      <c r="F357" s="493"/>
      <c r="G357" s="188" t="s">
        <v>83</v>
      </c>
      <c r="H357" s="188" t="s">
        <v>86</v>
      </c>
      <c r="I357" s="188" t="s">
        <v>87</v>
      </c>
      <c r="J357" s="188" t="s">
        <v>91</v>
      </c>
      <c r="K357" s="491" t="s">
        <v>3</v>
      </c>
      <c r="L357" s="491" t="s">
        <v>7</v>
      </c>
      <c r="M357" s="491" t="s">
        <v>8</v>
      </c>
      <c r="N357" s="272"/>
      <c r="O357" s="491" t="s">
        <v>95</v>
      </c>
      <c r="P357" s="272"/>
      <c r="Q357" s="272"/>
      <c r="R357" s="273"/>
      <c r="S357" s="208"/>
      <c r="T357" s="243"/>
      <c r="U357" s="209"/>
      <c r="V357" s="494" t="s">
        <v>100</v>
      </c>
      <c r="W357" s="464" t="s">
        <v>103</v>
      </c>
      <c r="X357" s="213" t="s">
        <v>107</v>
      </c>
      <c r="Y357" s="464" t="s">
        <v>101</v>
      </c>
      <c r="Z357" s="464" t="s">
        <v>102</v>
      </c>
      <c r="AA357" s="464" t="s">
        <v>146</v>
      </c>
    </row>
    <row r="358" spans="1:27" ht="26.25" customHeight="1" x14ac:dyDescent="0.4">
      <c r="A358" s="464"/>
      <c r="B358" s="464"/>
      <c r="C358" s="481"/>
      <c r="D358" s="475" t="s">
        <v>9</v>
      </c>
      <c r="E358" s="475" t="s">
        <v>10</v>
      </c>
      <c r="F358" s="475" t="s">
        <v>11</v>
      </c>
      <c r="G358" s="270" t="s">
        <v>123</v>
      </c>
      <c r="H358" s="270" t="s">
        <v>114</v>
      </c>
      <c r="I358" s="270" t="s">
        <v>88</v>
      </c>
      <c r="J358" s="270" t="s">
        <v>88</v>
      </c>
      <c r="K358" s="464"/>
      <c r="L358" s="464"/>
      <c r="M358" s="464"/>
      <c r="N358" s="266" t="s">
        <v>83</v>
      </c>
      <c r="O358" s="464"/>
      <c r="P358" s="266" t="s">
        <v>110</v>
      </c>
      <c r="Q358" s="266" t="s">
        <v>87</v>
      </c>
      <c r="R358" s="268" t="s">
        <v>91</v>
      </c>
      <c r="S358" s="466" t="s">
        <v>97</v>
      </c>
      <c r="T358" s="467"/>
      <c r="U358" s="468"/>
      <c r="V358" s="495"/>
      <c r="W358" s="464"/>
      <c r="X358" s="213" t="s">
        <v>96</v>
      </c>
      <c r="Y358" s="464"/>
      <c r="Z358" s="464"/>
      <c r="AA358" s="464"/>
    </row>
    <row r="359" spans="1:27" ht="14.25" customHeight="1" x14ac:dyDescent="0.2">
      <c r="A359" s="464"/>
      <c r="B359" s="464"/>
      <c r="C359" s="481"/>
      <c r="D359" s="476"/>
      <c r="E359" s="476"/>
      <c r="F359" s="476"/>
      <c r="G359" s="270" t="s">
        <v>124</v>
      </c>
      <c r="H359" s="270" t="s">
        <v>115</v>
      </c>
      <c r="I359" s="270" t="s">
        <v>125</v>
      </c>
      <c r="J359" s="270" t="s">
        <v>117</v>
      </c>
      <c r="K359" s="464"/>
      <c r="L359" s="464"/>
      <c r="M359" s="464"/>
      <c r="N359" s="266" t="s">
        <v>84</v>
      </c>
      <c r="O359" s="464"/>
      <c r="P359" s="266" t="s">
        <v>111</v>
      </c>
      <c r="Q359" s="266" t="s">
        <v>88</v>
      </c>
      <c r="R359" s="268" t="s">
        <v>122</v>
      </c>
      <c r="S359" s="469" t="s">
        <v>98</v>
      </c>
      <c r="T359" s="496" t="s">
        <v>144</v>
      </c>
      <c r="U359" s="471" t="s">
        <v>99</v>
      </c>
      <c r="V359" s="464"/>
      <c r="W359" s="464"/>
      <c r="X359" s="213" t="s">
        <v>108</v>
      </c>
      <c r="Y359" s="464"/>
      <c r="Z359" s="464"/>
      <c r="AA359" s="464"/>
    </row>
    <row r="360" spans="1:27" ht="14.25" customHeight="1" x14ac:dyDescent="0.2">
      <c r="A360" s="464"/>
      <c r="B360" s="464"/>
      <c r="C360" s="481"/>
      <c r="D360" s="476"/>
      <c r="E360" s="476"/>
      <c r="F360" s="476"/>
      <c r="G360" s="270" t="s">
        <v>85</v>
      </c>
      <c r="H360" s="270"/>
      <c r="I360" s="270" t="s">
        <v>115</v>
      </c>
      <c r="J360" s="270" t="s">
        <v>90</v>
      </c>
      <c r="K360" s="464"/>
      <c r="L360" s="464"/>
      <c r="M360" s="464"/>
      <c r="N360" s="266" t="s">
        <v>85</v>
      </c>
      <c r="O360" s="464"/>
      <c r="P360" s="266" t="s">
        <v>112</v>
      </c>
      <c r="Q360" s="266" t="s">
        <v>119</v>
      </c>
      <c r="R360" s="268" t="s">
        <v>120</v>
      </c>
      <c r="S360" s="469"/>
      <c r="T360" s="469"/>
      <c r="U360" s="471"/>
      <c r="V360" s="464"/>
      <c r="W360" s="464"/>
      <c r="X360" s="213" t="s">
        <v>109</v>
      </c>
      <c r="Y360" s="464"/>
      <c r="Z360" s="464"/>
      <c r="AA360" s="464"/>
    </row>
    <row r="361" spans="1:27" ht="51.75" customHeight="1" x14ac:dyDescent="0.2">
      <c r="A361" s="465"/>
      <c r="B361" s="465"/>
      <c r="C361" s="482"/>
      <c r="D361" s="477"/>
      <c r="E361" s="477"/>
      <c r="F361" s="477"/>
      <c r="G361" s="271"/>
      <c r="H361" s="271"/>
      <c r="I361" s="271" t="s">
        <v>90</v>
      </c>
      <c r="J361" s="271"/>
      <c r="K361" s="465"/>
      <c r="L361" s="465"/>
      <c r="M361" s="465"/>
      <c r="N361" s="267"/>
      <c r="O361" s="465"/>
      <c r="P361" s="267"/>
      <c r="Q361" s="267" t="s">
        <v>121</v>
      </c>
      <c r="R361" s="269" t="s">
        <v>90</v>
      </c>
      <c r="S361" s="470"/>
      <c r="T361" s="470"/>
      <c r="U361" s="472"/>
      <c r="V361" s="465"/>
      <c r="W361" s="465"/>
      <c r="X361" s="214" t="s">
        <v>85</v>
      </c>
      <c r="Y361" s="465"/>
      <c r="Z361" s="465"/>
      <c r="AA361" s="465"/>
    </row>
    <row r="362" spans="1:27" ht="19.5" customHeight="1" x14ac:dyDescent="0.5">
      <c r="A362" s="10"/>
      <c r="B362" s="3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396"/>
      <c r="U362" s="219"/>
      <c r="V362" s="219"/>
      <c r="W362" s="219"/>
      <c r="X362" s="219"/>
      <c r="Y362" s="401"/>
      <c r="Z362" s="401"/>
      <c r="AA362" s="294"/>
    </row>
    <row r="363" spans="1:27" ht="21.75" x14ac:dyDescent="0.5">
      <c r="A363" s="10">
        <v>74</v>
      </c>
      <c r="B363" s="43" t="s">
        <v>12</v>
      </c>
      <c r="C363" s="6">
        <v>1352</v>
      </c>
      <c r="D363" s="10">
        <v>0</v>
      </c>
      <c r="E363" s="10">
        <v>3</v>
      </c>
      <c r="F363" s="10">
        <v>42</v>
      </c>
      <c r="G363" s="10"/>
      <c r="H363" s="10">
        <v>342</v>
      </c>
      <c r="I363" s="10">
        <v>1300</v>
      </c>
      <c r="J363" s="236">
        <f t="shared" ref="J363" si="297">H363*I363</f>
        <v>444600</v>
      </c>
      <c r="K363" s="10">
        <v>1</v>
      </c>
      <c r="L363" s="10"/>
      <c r="M363" s="6" t="s">
        <v>15</v>
      </c>
      <c r="N363" s="10">
        <v>1</v>
      </c>
      <c r="O363" s="10">
        <v>110</v>
      </c>
      <c r="P363" s="10"/>
      <c r="Q363" s="43">
        <v>6850</v>
      </c>
      <c r="R363" s="395">
        <f t="shared" ref="R363" si="298">O363*Q363</f>
        <v>753500</v>
      </c>
      <c r="S363" s="10">
        <v>15</v>
      </c>
      <c r="T363" s="28">
        <v>20</v>
      </c>
      <c r="U363" s="357">
        <f t="shared" ref="U363" si="299">R363*T363/100</f>
        <v>150700</v>
      </c>
      <c r="V363" s="357">
        <f t="shared" ref="V363" si="300">R363-U363</f>
        <v>602800</v>
      </c>
      <c r="W363" s="357">
        <f t="shared" ref="W363" si="301">J363+V363</f>
        <v>1047400</v>
      </c>
      <c r="X363" s="111"/>
      <c r="Y363" s="369" t="s">
        <v>133</v>
      </c>
      <c r="Z363" s="16">
        <v>0</v>
      </c>
      <c r="AA363" s="87"/>
    </row>
    <row r="364" spans="1:27" ht="21.75" x14ac:dyDescent="0.5">
      <c r="A364" s="43"/>
      <c r="B364" s="43"/>
      <c r="C364" s="9"/>
      <c r="D364" s="43"/>
      <c r="E364" s="43"/>
      <c r="F364" s="43"/>
      <c r="G364" s="43"/>
      <c r="H364" s="43"/>
      <c r="I364" s="43"/>
      <c r="J364" s="395"/>
      <c r="K364" s="43"/>
      <c r="L364" s="43"/>
      <c r="M364" s="9"/>
      <c r="N364" s="43">
        <v>3</v>
      </c>
      <c r="O364" s="43">
        <v>90</v>
      </c>
      <c r="P364" s="43"/>
      <c r="Q364" s="43">
        <v>6850</v>
      </c>
      <c r="R364" s="395">
        <f t="shared" ref="R364" si="302">O364*Q364</f>
        <v>616500</v>
      </c>
      <c r="S364" s="43">
        <v>10</v>
      </c>
      <c r="T364" s="28">
        <v>10</v>
      </c>
      <c r="U364" s="357">
        <f t="shared" ref="U364" si="303">R364*T364/100</f>
        <v>61650</v>
      </c>
      <c r="V364" s="357">
        <f t="shared" ref="V364" si="304">R364-U364</f>
        <v>554850</v>
      </c>
      <c r="W364" s="357">
        <f t="shared" ref="W364" si="305">J364+V364</f>
        <v>554850</v>
      </c>
      <c r="X364" s="111"/>
      <c r="Y364" s="369"/>
      <c r="Z364" s="402">
        <f>W364-Y364</f>
        <v>554850</v>
      </c>
      <c r="AA364" s="43">
        <v>0.3</v>
      </c>
    </row>
    <row r="365" spans="1:27" ht="15.75" customHeight="1" x14ac:dyDescent="0.5">
      <c r="A365" s="19"/>
      <c r="B365" s="32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29"/>
      <c r="U365" s="60"/>
      <c r="V365" s="60"/>
      <c r="W365" s="60"/>
      <c r="X365" s="60"/>
      <c r="Y365" s="59"/>
      <c r="Z365" s="59"/>
      <c r="AA365" s="102"/>
    </row>
    <row r="366" spans="1:27" ht="23.25" customHeight="1" x14ac:dyDescent="0.5">
      <c r="A366" s="10"/>
      <c r="B366" s="3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28"/>
      <c r="U366" s="111"/>
      <c r="V366" s="111"/>
      <c r="W366" s="111"/>
      <c r="X366" s="111"/>
      <c r="Y366" s="111"/>
      <c r="Z366" s="111"/>
      <c r="AA366" s="87"/>
    </row>
    <row r="367" spans="1:27" ht="21.75" x14ac:dyDescent="0.5">
      <c r="A367" s="10">
        <v>75</v>
      </c>
      <c r="B367" s="43" t="s">
        <v>12</v>
      </c>
      <c r="C367" s="6">
        <v>1357</v>
      </c>
      <c r="D367" s="10">
        <v>0</v>
      </c>
      <c r="E367" s="10">
        <v>0</v>
      </c>
      <c r="F367" s="10">
        <v>72</v>
      </c>
      <c r="G367" s="10"/>
      <c r="H367" s="10">
        <v>72</v>
      </c>
      <c r="I367" s="10">
        <v>380</v>
      </c>
      <c r="J367" s="236">
        <f t="shared" ref="J367" si="306">H367*I367</f>
        <v>27360</v>
      </c>
      <c r="K367" s="10"/>
      <c r="L367" s="10"/>
      <c r="M367" s="10"/>
      <c r="N367" s="10"/>
      <c r="O367" s="10"/>
      <c r="P367" s="10"/>
      <c r="Q367" s="10"/>
      <c r="R367" s="10"/>
      <c r="S367" s="10"/>
      <c r="T367" s="28"/>
      <c r="U367" s="357">
        <f t="shared" ref="U367" si="307">R367*T367/100</f>
        <v>0</v>
      </c>
      <c r="V367" s="357">
        <f t="shared" ref="V367" si="308">R367-U367</f>
        <v>0</v>
      </c>
      <c r="W367" s="357">
        <f t="shared" ref="W367" si="309">J367+V367</f>
        <v>27360</v>
      </c>
      <c r="X367" s="111"/>
      <c r="Y367" s="261" t="s">
        <v>133</v>
      </c>
      <c r="Z367" s="43">
        <v>0</v>
      </c>
      <c r="AA367" s="87"/>
    </row>
    <row r="368" spans="1:27" ht="21.75" x14ac:dyDescent="0.5">
      <c r="A368" s="19"/>
      <c r="B368" s="32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29"/>
      <c r="U368" s="60"/>
      <c r="V368" s="60"/>
      <c r="W368" s="60"/>
      <c r="X368" s="60"/>
      <c r="Y368" s="60"/>
      <c r="Z368" s="60"/>
      <c r="AA368" s="102"/>
    </row>
    <row r="369" spans="1:27" ht="21.75" x14ac:dyDescent="0.5">
      <c r="A369" s="10"/>
      <c r="B369" s="3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28"/>
      <c r="U369" s="111"/>
      <c r="V369" s="111"/>
      <c r="W369" s="111"/>
      <c r="X369" s="111"/>
      <c r="Y369" s="111"/>
      <c r="Z369" s="111"/>
      <c r="AA369" s="87"/>
    </row>
    <row r="370" spans="1:27" ht="18" x14ac:dyDescent="0.4">
      <c r="A370" s="10">
        <v>76</v>
      </c>
      <c r="B370" s="43" t="s">
        <v>12</v>
      </c>
      <c r="C370" s="6">
        <v>1363</v>
      </c>
      <c r="D370" s="10">
        <v>0</v>
      </c>
      <c r="E370" s="10">
        <v>0</v>
      </c>
      <c r="F370" s="10">
        <v>30</v>
      </c>
      <c r="G370" s="10"/>
      <c r="H370" s="10">
        <v>30</v>
      </c>
      <c r="I370" s="10">
        <v>1700</v>
      </c>
      <c r="J370" s="236">
        <f t="shared" ref="J370" si="310">H370*I370</f>
        <v>51000</v>
      </c>
      <c r="K370" s="10"/>
      <c r="L370" s="10"/>
      <c r="M370" s="10"/>
      <c r="N370" s="10"/>
      <c r="O370" s="10"/>
      <c r="P370" s="10"/>
      <c r="Q370" s="10"/>
      <c r="R370" s="10"/>
      <c r="S370" s="10"/>
      <c r="T370" s="397"/>
      <c r="U370" s="357">
        <f t="shared" ref="U370:U371" si="311">R370*T370/100</f>
        <v>0</v>
      </c>
      <c r="V370" s="357">
        <f t="shared" ref="V370:V371" si="312">R370-U370</f>
        <v>0</v>
      </c>
      <c r="W370" s="357">
        <f t="shared" ref="W370:W371" si="313">J370+V370</f>
        <v>51000</v>
      </c>
      <c r="X370" s="87"/>
      <c r="Y370" s="261" t="s">
        <v>133</v>
      </c>
      <c r="Z370" s="43">
        <v>0</v>
      </c>
      <c r="AA370" s="87"/>
    </row>
    <row r="371" spans="1:27" ht="18" x14ac:dyDescent="0.4">
      <c r="A371" s="10">
        <v>77</v>
      </c>
      <c r="B371" s="43" t="s">
        <v>12</v>
      </c>
      <c r="C371" s="6">
        <v>1660</v>
      </c>
      <c r="D371" s="10">
        <v>0</v>
      </c>
      <c r="E371" s="10">
        <v>2</v>
      </c>
      <c r="F371" s="10">
        <v>94</v>
      </c>
      <c r="G371" s="10"/>
      <c r="H371" s="10">
        <v>294</v>
      </c>
      <c r="I371" s="10">
        <v>130</v>
      </c>
      <c r="J371" s="236">
        <f t="shared" ref="J371" si="314">H371*I371</f>
        <v>38220</v>
      </c>
      <c r="K371" s="10"/>
      <c r="L371" s="10"/>
      <c r="M371" s="10"/>
      <c r="N371" s="10"/>
      <c r="O371" s="10"/>
      <c r="P371" s="10"/>
      <c r="Q371" s="10"/>
      <c r="R371" s="10"/>
      <c r="S371" s="10"/>
      <c r="T371" s="397"/>
      <c r="U371" s="357">
        <f t="shared" si="311"/>
        <v>0</v>
      </c>
      <c r="V371" s="357">
        <f t="shared" si="312"/>
        <v>0</v>
      </c>
      <c r="W371" s="357">
        <f t="shared" si="313"/>
        <v>38220</v>
      </c>
      <c r="X371" s="87"/>
      <c r="Y371" s="261"/>
      <c r="Z371" s="43"/>
      <c r="AA371" s="87"/>
    </row>
    <row r="372" spans="1:27" ht="18" x14ac:dyDescent="0.4">
      <c r="A372" s="19"/>
      <c r="B372" s="32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398"/>
      <c r="U372" s="102"/>
      <c r="V372" s="102"/>
      <c r="W372" s="102"/>
      <c r="X372" s="102"/>
      <c r="Y372" s="102"/>
      <c r="Z372" s="102"/>
      <c r="AA372" s="102"/>
    </row>
    <row r="373" spans="1:27" ht="21" customHeight="1" x14ac:dyDescent="0.4">
      <c r="A373" s="10"/>
      <c r="B373" s="3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397"/>
      <c r="U373" s="87"/>
      <c r="V373" s="87"/>
      <c r="W373" s="87"/>
      <c r="X373" s="87"/>
      <c r="Y373" s="87"/>
      <c r="Z373" s="87"/>
      <c r="AA373" s="87"/>
    </row>
    <row r="374" spans="1:27" ht="18" x14ac:dyDescent="0.4">
      <c r="A374" s="10">
        <v>78</v>
      </c>
      <c r="B374" s="43" t="s">
        <v>12</v>
      </c>
      <c r="C374" s="6">
        <v>1663</v>
      </c>
      <c r="D374" s="10">
        <v>0</v>
      </c>
      <c r="E374" s="10">
        <v>3</v>
      </c>
      <c r="F374" s="10">
        <v>26</v>
      </c>
      <c r="G374" s="10"/>
      <c r="H374" s="10">
        <v>326</v>
      </c>
      <c r="I374" s="10">
        <v>130</v>
      </c>
      <c r="J374" s="236">
        <f t="shared" ref="J374" si="315">H374*I374</f>
        <v>42380</v>
      </c>
      <c r="K374" s="10"/>
      <c r="L374" s="10"/>
      <c r="M374" s="10"/>
      <c r="N374" s="10"/>
      <c r="O374" s="10"/>
      <c r="P374" s="10"/>
      <c r="Q374" s="10"/>
      <c r="R374" s="10"/>
      <c r="S374" s="10"/>
      <c r="T374" s="397"/>
      <c r="U374" s="357">
        <f t="shared" ref="U374:U375" si="316">R374*T374/100</f>
        <v>0</v>
      </c>
      <c r="V374" s="357">
        <f t="shared" ref="V374:V375" si="317">R374-U374</f>
        <v>0</v>
      </c>
      <c r="W374" s="357">
        <f t="shared" ref="W374:W375" si="318">J374+V374</f>
        <v>42380</v>
      </c>
      <c r="X374" s="87"/>
      <c r="Y374" s="87"/>
      <c r="Z374" s="87"/>
      <c r="AA374" s="87"/>
    </row>
    <row r="375" spans="1:27" ht="18" x14ac:dyDescent="0.4">
      <c r="A375" s="10">
        <v>79</v>
      </c>
      <c r="B375" s="43" t="s">
        <v>12</v>
      </c>
      <c r="C375" s="6">
        <v>1670</v>
      </c>
      <c r="D375" s="10">
        <v>3</v>
      </c>
      <c r="E375" s="10">
        <v>0</v>
      </c>
      <c r="F375" s="10">
        <v>87</v>
      </c>
      <c r="G375" s="10"/>
      <c r="H375" s="10">
        <v>1287</v>
      </c>
      <c r="I375" s="10">
        <v>130</v>
      </c>
      <c r="J375" s="236">
        <f t="shared" ref="J375" si="319">H375*I375</f>
        <v>167310</v>
      </c>
      <c r="K375" s="10"/>
      <c r="L375" s="10"/>
      <c r="M375" s="10"/>
      <c r="N375" s="10"/>
      <c r="O375" s="10"/>
      <c r="P375" s="10"/>
      <c r="Q375" s="10"/>
      <c r="R375" s="10"/>
      <c r="S375" s="10"/>
      <c r="T375" s="397"/>
      <c r="U375" s="357">
        <f t="shared" si="316"/>
        <v>0</v>
      </c>
      <c r="V375" s="357">
        <f t="shared" si="317"/>
        <v>0</v>
      </c>
      <c r="W375" s="357">
        <f t="shared" si="318"/>
        <v>167310</v>
      </c>
      <c r="X375" s="87"/>
      <c r="Y375" s="261" t="s">
        <v>133</v>
      </c>
      <c r="Z375" s="43">
        <v>0</v>
      </c>
      <c r="AA375" s="87"/>
    </row>
    <row r="376" spans="1:27" ht="24" customHeight="1" x14ac:dyDescent="0.4">
      <c r="A376" s="19"/>
      <c r="B376" s="32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398"/>
      <c r="U376" s="102"/>
      <c r="V376" s="102"/>
      <c r="W376" s="102"/>
      <c r="X376" s="102"/>
      <c r="Y376" s="102"/>
      <c r="Z376" s="102"/>
      <c r="AA376" s="102"/>
    </row>
    <row r="377" spans="1:27" ht="18" x14ac:dyDescent="0.4">
      <c r="A377" s="10"/>
      <c r="B377" s="3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397"/>
      <c r="U377" s="87"/>
      <c r="V377" s="87"/>
      <c r="W377" s="87"/>
      <c r="X377" s="87"/>
      <c r="Y377" s="87"/>
      <c r="Z377" s="87"/>
      <c r="AA377" s="87"/>
    </row>
    <row r="378" spans="1:27" ht="18" x14ac:dyDescent="0.4">
      <c r="A378" s="10">
        <v>80</v>
      </c>
      <c r="B378" s="43" t="s">
        <v>12</v>
      </c>
      <c r="C378" s="6">
        <v>1675</v>
      </c>
      <c r="D378" s="10">
        <v>0</v>
      </c>
      <c r="E378" s="10">
        <v>2</v>
      </c>
      <c r="F378" s="10">
        <v>12</v>
      </c>
      <c r="G378" s="10"/>
      <c r="H378" s="10">
        <v>212</v>
      </c>
      <c r="I378" s="10">
        <v>130</v>
      </c>
      <c r="J378" s="236">
        <f t="shared" ref="J378" si="320">H378*I378</f>
        <v>27560</v>
      </c>
      <c r="K378" s="10"/>
      <c r="L378" s="10"/>
      <c r="M378" s="10"/>
      <c r="N378" s="10"/>
      <c r="O378" s="10"/>
      <c r="P378" s="10"/>
      <c r="Q378" s="10"/>
      <c r="R378" s="10"/>
      <c r="S378" s="10"/>
      <c r="T378" s="397"/>
      <c r="U378" s="357">
        <f t="shared" ref="U378" si="321">R378*T378/100</f>
        <v>0</v>
      </c>
      <c r="V378" s="357">
        <f t="shared" ref="V378" si="322">R378-U378</f>
        <v>0</v>
      </c>
      <c r="W378" s="357">
        <f t="shared" ref="W378" si="323">J378+V378</f>
        <v>27560</v>
      </c>
      <c r="X378" s="87"/>
      <c r="Y378" s="261" t="s">
        <v>133</v>
      </c>
      <c r="Z378" s="43">
        <v>0</v>
      </c>
      <c r="AA378" s="87"/>
    </row>
    <row r="379" spans="1:27" ht="18" x14ac:dyDescent="0.4">
      <c r="A379" s="19"/>
      <c r="B379" s="32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398"/>
      <c r="U379" s="102"/>
      <c r="V379" s="102"/>
      <c r="W379" s="102"/>
      <c r="X379" s="102"/>
      <c r="Y379" s="102"/>
      <c r="Z379" s="102"/>
      <c r="AA379" s="102"/>
    </row>
    <row r="380" spans="1:27" ht="25.5" customHeight="1" x14ac:dyDescent="0.4">
      <c r="A380" s="10"/>
      <c r="B380" s="3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397"/>
      <c r="U380" s="87"/>
      <c r="V380" s="87"/>
      <c r="W380" s="87"/>
      <c r="X380" s="87"/>
      <c r="Y380" s="87"/>
      <c r="Z380" s="87"/>
      <c r="AA380" s="87"/>
    </row>
    <row r="381" spans="1:27" ht="18" x14ac:dyDescent="0.4">
      <c r="A381" s="10">
        <v>81</v>
      </c>
      <c r="B381" s="43" t="s">
        <v>12</v>
      </c>
      <c r="C381" s="6">
        <v>1677</v>
      </c>
      <c r="D381" s="10">
        <v>2</v>
      </c>
      <c r="E381" s="10">
        <v>0</v>
      </c>
      <c r="F381" s="10">
        <v>74</v>
      </c>
      <c r="G381" s="10"/>
      <c r="H381" s="10">
        <v>874</v>
      </c>
      <c r="I381" s="10">
        <v>330</v>
      </c>
      <c r="J381" s="236">
        <f t="shared" ref="J381" si="324">H381*I381</f>
        <v>288420</v>
      </c>
      <c r="K381" s="10"/>
      <c r="L381" s="10"/>
      <c r="M381" s="10"/>
      <c r="N381" s="10"/>
      <c r="O381" s="10"/>
      <c r="P381" s="10"/>
      <c r="Q381" s="10"/>
      <c r="R381" s="10"/>
      <c r="S381" s="10"/>
      <c r="T381" s="397"/>
      <c r="U381" s="357">
        <f t="shared" ref="U381" si="325">R381*T381/100</f>
        <v>0</v>
      </c>
      <c r="V381" s="357">
        <f t="shared" ref="V381" si="326">R381-U381</f>
        <v>0</v>
      </c>
      <c r="W381" s="357">
        <f t="shared" ref="W381" si="327">J381+V381</f>
        <v>288420</v>
      </c>
      <c r="X381" s="87"/>
      <c r="Y381" s="261" t="s">
        <v>133</v>
      </c>
      <c r="Z381" s="43">
        <v>0</v>
      </c>
      <c r="AA381" s="87"/>
    </row>
    <row r="382" spans="1:27" ht="21.75" customHeight="1" x14ac:dyDescent="0.4">
      <c r="A382" s="43"/>
      <c r="B382" s="55"/>
      <c r="C382" s="43"/>
      <c r="D382" s="501"/>
      <c r="E382" s="502"/>
      <c r="F382" s="503"/>
      <c r="G382" s="133"/>
      <c r="H382" s="133"/>
      <c r="I382" s="133"/>
      <c r="J382" s="133"/>
      <c r="K382" s="43"/>
      <c r="L382" s="43"/>
      <c r="M382" s="43"/>
      <c r="N382" s="43"/>
      <c r="O382" s="43"/>
      <c r="P382" s="43"/>
      <c r="Q382" s="43"/>
      <c r="R382" s="43"/>
      <c r="S382" s="43"/>
      <c r="T382" s="397"/>
      <c r="U382" s="87"/>
      <c r="V382" s="87"/>
      <c r="W382" s="87"/>
      <c r="X382" s="87"/>
      <c r="Y382" s="87"/>
      <c r="Z382" s="87"/>
      <c r="AA382" s="87"/>
    </row>
    <row r="383" spans="1:27" ht="18" x14ac:dyDescent="0.4">
      <c r="A383" s="492" t="s">
        <v>93</v>
      </c>
      <c r="B383" s="487"/>
      <c r="C383" s="487"/>
      <c r="D383" s="487"/>
      <c r="E383" s="487"/>
      <c r="F383" s="487"/>
      <c r="G383" s="443"/>
      <c r="H383" s="443"/>
      <c r="I383" s="443"/>
      <c r="J383" s="443"/>
      <c r="K383" s="492" t="s">
        <v>104</v>
      </c>
      <c r="L383" s="487"/>
      <c r="M383" s="487"/>
      <c r="N383" s="487"/>
      <c r="O383" s="487"/>
      <c r="P383" s="487"/>
      <c r="Q383" s="487"/>
      <c r="R383" s="487"/>
      <c r="S383" s="487"/>
      <c r="T383" s="446"/>
      <c r="U383" s="446"/>
      <c r="V383" s="222"/>
      <c r="W383" s="189"/>
      <c r="X383" s="212" t="s">
        <v>106</v>
      </c>
      <c r="Y383" s="189"/>
      <c r="Z383" s="189"/>
      <c r="AA383" s="211"/>
    </row>
    <row r="384" spans="1:27" ht="27.75" customHeight="1" x14ac:dyDescent="0.4">
      <c r="A384" s="491" t="s">
        <v>3</v>
      </c>
      <c r="B384" s="491" t="s">
        <v>4</v>
      </c>
      <c r="C384" s="497" t="s">
        <v>5</v>
      </c>
      <c r="D384" s="492" t="s">
        <v>6</v>
      </c>
      <c r="E384" s="487"/>
      <c r="F384" s="493"/>
      <c r="G384" s="188" t="s">
        <v>83</v>
      </c>
      <c r="H384" s="188" t="s">
        <v>86</v>
      </c>
      <c r="I384" s="188" t="s">
        <v>87</v>
      </c>
      <c r="J384" s="188" t="s">
        <v>91</v>
      </c>
      <c r="K384" s="491" t="s">
        <v>3</v>
      </c>
      <c r="L384" s="491" t="s">
        <v>7</v>
      </c>
      <c r="M384" s="491" t="s">
        <v>8</v>
      </c>
      <c r="N384" s="272"/>
      <c r="O384" s="491" t="s">
        <v>95</v>
      </c>
      <c r="P384" s="272"/>
      <c r="Q384" s="272"/>
      <c r="R384" s="273"/>
      <c r="S384" s="208"/>
      <c r="T384" s="243"/>
      <c r="U384" s="209"/>
      <c r="V384" s="494" t="s">
        <v>100</v>
      </c>
      <c r="W384" s="464" t="s">
        <v>103</v>
      </c>
      <c r="X384" s="213" t="s">
        <v>107</v>
      </c>
      <c r="Y384" s="464" t="s">
        <v>101</v>
      </c>
      <c r="Z384" s="464" t="s">
        <v>102</v>
      </c>
      <c r="AA384" s="464" t="s">
        <v>146</v>
      </c>
    </row>
    <row r="385" spans="1:27" ht="26.25" customHeight="1" x14ac:dyDescent="0.4">
      <c r="A385" s="464"/>
      <c r="B385" s="464"/>
      <c r="C385" s="481"/>
      <c r="D385" s="475" t="s">
        <v>9</v>
      </c>
      <c r="E385" s="475" t="s">
        <v>10</v>
      </c>
      <c r="F385" s="475" t="s">
        <v>11</v>
      </c>
      <c r="G385" s="270" t="s">
        <v>123</v>
      </c>
      <c r="H385" s="270" t="s">
        <v>114</v>
      </c>
      <c r="I385" s="270" t="s">
        <v>88</v>
      </c>
      <c r="J385" s="270" t="s">
        <v>88</v>
      </c>
      <c r="K385" s="464"/>
      <c r="L385" s="464"/>
      <c r="M385" s="464"/>
      <c r="N385" s="266" t="s">
        <v>83</v>
      </c>
      <c r="O385" s="464"/>
      <c r="P385" s="266" t="s">
        <v>110</v>
      </c>
      <c r="Q385" s="266" t="s">
        <v>87</v>
      </c>
      <c r="R385" s="268" t="s">
        <v>91</v>
      </c>
      <c r="S385" s="466" t="s">
        <v>97</v>
      </c>
      <c r="T385" s="467"/>
      <c r="U385" s="468"/>
      <c r="V385" s="495"/>
      <c r="W385" s="464"/>
      <c r="X385" s="213" t="s">
        <v>96</v>
      </c>
      <c r="Y385" s="464"/>
      <c r="Z385" s="464"/>
      <c r="AA385" s="464"/>
    </row>
    <row r="386" spans="1:27" ht="14.25" customHeight="1" x14ac:dyDescent="0.2">
      <c r="A386" s="464"/>
      <c r="B386" s="464"/>
      <c r="C386" s="481"/>
      <c r="D386" s="476"/>
      <c r="E386" s="476"/>
      <c r="F386" s="476"/>
      <c r="G386" s="270" t="s">
        <v>124</v>
      </c>
      <c r="H386" s="270" t="s">
        <v>115</v>
      </c>
      <c r="I386" s="270" t="s">
        <v>125</v>
      </c>
      <c r="J386" s="270" t="s">
        <v>117</v>
      </c>
      <c r="K386" s="464"/>
      <c r="L386" s="464"/>
      <c r="M386" s="464"/>
      <c r="N386" s="266" t="s">
        <v>84</v>
      </c>
      <c r="O386" s="464"/>
      <c r="P386" s="266" t="s">
        <v>111</v>
      </c>
      <c r="Q386" s="266" t="s">
        <v>88</v>
      </c>
      <c r="R386" s="268" t="s">
        <v>122</v>
      </c>
      <c r="S386" s="469" t="s">
        <v>98</v>
      </c>
      <c r="T386" s="496" t="s">
        <v>144</v>
      </c>
      <c r="U386" s="471" t="s">
        <v>99</v>
      </c>
      <c r="V386" s="464"/>
      <c r="W386" s="464"/>
      <c r="X386" s="213" t="s">
        <v>108</v>
      </c>
      <c r="Y386" s="464"/>
      <c r="Z386" s="464"/>
      <c r="AA386" s="464"/>
    </row>
    <row r="387" spans="1:27" ht="14.25" customHeight="1" x14ac:dyDescent="0.2">
      <c r="A387" s="464"/>
      <c r="B387" s="464"/>
      <c r="C387" s="481"/>
      <c r="D387" s="476"/>
      <c r="E387" s="476"/>
      <c r="F387" s="476"/>
      <c r="G387" s="270" t="s">
        <v>85</v>
      </c>
      <c r="H387" s="270"/>
      <c r="I387" s="270" t="s">
        <v>115</v>
      </c>
      <c r="J387" s="270" t="s">
        <v>90</v>
      </c>
      <c r="K387" s="464"/>
      <c r="L387" s="464"/>
      <c r="M387" s="464"/>
      <c r="N387" s="266" t="s">
        <v>85</v>
      </c>
      <c r="O387" s="464"/>
      <c r="P387" s="266" t="s">
        <v>112</v>
      </c>
      <c r="Q387" s="266" t="s">
        <v>119</v>
      </c>
      <c r="R387" s="268" t="s">
        <v>120</v>
      </c>
      <c r="S387" s="469"/>
      <c r="T387" s="469"/>
      <c r="U387" s="471"/>
      <c r="V387" s="464"/>
      <c r="W387" s="464"/>
      <c r="X387" s="213" t="s">
        <v>109</v>
      </c>
      <c r="Y387" s="464"/>
      <c r="Z387" s="464"/>
      <c r="AA387" s="464"/>
    </row>
    <row r="388" spans="1:27" ht="51.75" customHeight="1" x14ac:dyDescent="0.2">
      <c r="A388" s="465"/>
      <c r="B388" s="465"/>
      <c r="C388" s="482"/>
      <c r="D388" s="477"/>
      <c r="E388" s="477"/>
      <c r="F388" s="477"/>
      <c r="G388" s="271"/>
      <c r="H388" s="271"/>
      <c r="I388" s="271" t="s">
        <v>90</v>
      </c>
      <c r="J388" s="271"/>
      <c r="K388" s="465"/>
      <c r="L388" s="465"/>
      <c r="M388" s="465"/>
      <c r="N388" s="267"/>
      <c r="O388" s="465"/>
      <c r="P388" s="267"/>
      <c r="Q388" s="267" t="s">
        <v>121</v>
      </c>
      <c r="R388" s="269" t="s">
        <v>90</v>
      </c>
      <c r="S388" s="470"/>
      <c r="T388" s="470"/>
      <c r="U388" s="472"/>
      <c r="V388" s="465"/>
      <c r="W388" s="465"/>
      <c r="X388" s="214" t="s">
        <v>85</v>
      </c>
      <c r="Y388" s="465"/>
      <c r="Z388" s="465"/>
      <c r="AA388" s="465"/>
    </row>
    <row r="389" spans="1:27" ht="21.75" x14ac:dyDescent="0.5">
      <c r="A389" s="10"/>
      <c r="B389" s="3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219"/>
      <c r="U389" s="219"/>
      <c r="V389" s="219"/>
      <c r="W389" s="219"/>
      <c r="X389" s="219"/>
      <c r="Y389" s="219"/>
      <c r="Z389" s="219"/>
      <c r="AA389" s="87"/>
    </row>
    <row r="390" spans="1:27" ht="21.75" x14ac:dyDescent="0.5">
      <c r="A390" s="10">
        <v>82</v>
      </c>
      <c r="B390" s="43" t="s">
        <v>12</v>
      </c>
      <c r="C390" s="6">
        <v>1678</v>
      </c>
      <c r="D390" s="10">
        <v>0</v>
      </c>
      <c r="E390" s="10">
        <v>2</v>
      </c>
      <c r="F390" s="10">
        <v>42</v>
      </c>
      <c r="G390" s="10"/>
      <c r="H390" s="10">
        <v>242</v>
      </c>
      <c r="I390" s="10">
        <v>330</v>
      </c>
      <c r="J390" s="236">
        <f t="shared" ref="J390:J393" si="328">H390*I390</f>
        <v>79860</v>
      </c>
      <c r="K390" s="10"/>
      <c r="L390" s="10"/>
      <c r="M390" s="10"/>
      <c r="N390" s="10"/>
      <c r="O390" s="10"/>
      <c r="P390" s="10"/>
      <c r="Q390" s="10"/>
      <c r="R390" s="10"/>
      <c r="S390" s="10"/>
      <c r="T390" s="111"/>
      <c r="U390" s="357">
        <f t="shared" ref="U390:U393" si="329">R390*T390/100</f>
        <v>0</v>
      </c>
      <c r="V390" s="357">
        <f t="shared" ref="V390:V393" si="330">R390-U390</f>
        <v>0</v>
      </c>
      <c r="W390" s="357">
        <f t="shared" ref="W390:W393" si="331">J390+V390</f>
        <v>79860</v>
      </c>
      <c r="X390" s="87"/>
      <c r="Y390" s="261"/>
      <c r="Z390" s="43"/>
      <c r="AA390" s="87"/>
    </row>
    <row r="391" spans="1:27" ht="21.75" x14ac:dyDescent="0.5">
      <c r="A391" s="10">
        <v>83</v>
      </c>
      <c r="B391" s="43" t="s">
        <v>12</v>
      </c>
      <c r="C391" s="6">
        <v>1679</v>
      </c>
      <c r="D391" s="10">
        <v>0</v>
      </c>
      <c r="E391" s="10">
        <v>2</v>
      </c>
      <c r="F391" s="10">
        <v>29</v>
      </c>
      <c r="G391" s="10"/>
      <c r="H391" s="10">
        <v>229</v>
      </c>
      <c r="I391" s="10">
        <v>330</v>
      </c>
      <c r="J391" s="236">
        <f t="shared" si="328"/>
        <v>75570</v>
      </c>
      <c r="K391" s="10"/>
      <c r="L391" s="10"/>
      <c r="M391" s="10"/>
      <c r="N391" s="10"/>
      <c r="O391" s="10"/>
      <c r="P391" s="10"/>
      <c r="Q391" s="10"/>
      <c r="R391" s="10"/>
      <c r="S391" s="10"/>
      <c r="T391" s="111"/>
      <c r="U391" s="357">
        <f t="shared" si="329"/>
        <v>0</v>
      </c>
      <c r="V391" s="357">
        <f t="shared" si="330"/>
        <v>0</v>
      </c>
      <c r="W391" s="357">
        <f t="shared" si="331"/>
        <v>75570</v>
      </c>
      <c r="X391" s="87"/>
      <c r="Y391" s="261" t="s">
        <v>133</v>
      </c>
      <c r="Z391" s="43">
        <v>0</v>
      </c>
      <c r="AA391" s="87"/>
    </row>
    <row r="392" spans="1:27" ht="21.75" x14ac:dyDescent="0.5">
      <c r="A392" s="10">
        <v>84</v>
      </c>
      <c r="B392" s="43" t="s">
        <v>12</v>
      </c>
      <c r="C392" s="6">
        <v>1680</v>
      </c>
      <c r="D392" s="10">
        <v>0</v>
      </c>
      <c r="E392" s="10">
        <v>2</v>
      </c>
      <c r="F392" s="10">
        <v>62</v>
      </c>
      <c r="G392" s="10"/>
      <c r="H392" s="10">
        <v>262</v>
      </c>
      <c r="I392" s="10">
        <v>330</v>
      </c>
      <c r="J392" s="236">
        <f t="shared" si="328"/>
        <v>86460</v>
      </c>
      <c r="K392" s="10"/>
      <c r="L392" s="10"/>
      <c r="M392" s="10"/>
      <c r="N392" s="10"/>
      <c r="O392" s="10"/>
      <c r="P392" s="10"/>
      <c r="Q392" s="10"/>
      <c r="R392" s="10"/>
      <c r="S392" s="10"/>
      <c r="T392" s="111"/>
      <c r="U392" s="357">
        <f t="shared" si="329"/>
        <v>0</v>
      </c>
      <c r="V392" s="357">
        <f t="shared" si="330"/>
        <v>0</v>
      </c>
      <c r="W392" s="357">
        <f t="shared" si="331"/>
        <v>86460</v>
      </c>
      <c r="X392" s="87"/>
      <c r="Y392" s="261"/>
      <c r="Z392" s="43"/>
      <c r="AA392" s="87"/>
    </row>
    <row r="393" spans="1:27" ht="21.75" x14ac:dyDescent="0.5">
      <c r="A393" s="10">
        <v>85</v>
      </c>
      <c r="B393" s="43" t="s">
        <v>12</v>
      </c>
      <c r="C393" s="6">
        <v>2812</v>
      </c>
      <c r="D393" s="6">
        <v>0</v>
      </c>
      <c r="E393" s="6">
        <v>3</v>
      </c>
      <c r="F393" s="6">
        <v>96</v>
      </c>
      <c r="G393" s="10"/>
      <c r="H393" s="10">
        <v>396</v>
      </c>
      <c r="I393" s="10">
        <v>330</v>
      </c>
      <c r="J393" s="236">
        <f t="shared" si="328"/>
        <v>130680</v>
      </c>
      <c r="K393" s="10"/>
      <c r="L393" s="10"/>
      <c r="M393" s="10"/>
      <c r="N393" s="10"/>
      <c r="O393" s="10"/>
      <c r="P393" s="10"/>
      <c r="Q393" s="10"/>
      <c r="R393" s="10"/>
      <c r="S393" s="10"/>
      <c r="T393" s="111"/>
      <c r="U393" s="357">
        <f t="shared" si="329"/>
        <v>0</v>
      </c>
      <c r="V393" s="357">
        <f t="shared" si="330"/>
        <v>0</v>
      </c>
      <c r="W393" s="357">
        <f t="shared" si="331"/>
        <v>130680</v>
      </c>
      <c r="X393" s="87"/>
      <c r="Y393" s="261"/>
      <c r="Z393" s="43"/>
      <c r="AA393" s="87"/>
    </row>
    <row r="394" spans="1:27" ht="21.75" x14ac:dyDescent="0.5">
      <c r="A394" s="19"/>
      <c r="B394" s="32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60"/>
      <c r="U394" s="60"/>
      <c r="V394" s="60"/>
      <c r="W394" s="60"/>
      <c r="X394" s="60"/>
      <c r="Y394" s="60"/>
      <c r="Z394" s="60"/>
      <c r="AA394" s="102"/>
    </row>
    <row r="395" spans="1:27" ht="21.75" x14ac:dyDescent="0.5">
      <c r="A395" s="10"/>
      <c r="B395" s="3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11"/>
      <c r="U395" s="111"/>
      <c r="V395" s="111"/>
      <c r="W395" s="111"/>
      <c r="X395" s="111"/>
      <c r="Y395" s="111"/>
      <c r="Z395" s="111"/>
      <c r="AA395" s="87"/>
    </row>
    <row r="396" spans="1:27" ht="21.75" x14ac:dyDescent="0.5">
      <c r="A396" s="10">
        <v>86</v>
      </c>
      <c r="B396" s="43" t="s">
        <v>12</v>
      </c>
      <c r="C396" s="6">
        <v>1681</v>
      </c>
      <c r="D396" s="10">
        <v>3</v>
      </c>
      <c r="E396" s="10">
        <v>0</v>
      </c>
      <c r="F396" s="10">
        <v>77</v>
      </c>
      <c r="G396" s="10"/>
      <c r="H396" s="10">
        <v>1277</v>
      </c>
      <c r="I396" s="10">
        <v>130</v>
      </c>
      <c r="J396" s="236">
        <f t="shared" ref="J396" si="332">H396*I396</f>
        <v>166010</v>
      </c>
      <c r="K396" s="10"/>
      <c r="L396" s="10"/>
      <c r="M396" s="10"/>
      <c r="N396" s="10"/>
      <c r="O396" s="10"/>
      <c r="P396" s="10"/>
      <c r="Q396" s="10"/>
      <c r="R396" s="10"/>
      <c r="S396" s="10"/>
      <c r="T396" s="111"/>
      <c r="U396" s="357">
        <f t="shared" ref="U396" si="333">R396*T396/100</f>
        <v>0</v>
      </c>
      <c r="V396" s="357">
        <f t="shared" ref="V396" si="334">R396-U396</f>
        <v>0</v>
      </c>
      <c r="W396" s="357">
        <f t="shared" ref="W396" si="335">J396+V396</f>
        <v>166010</v>
      </c>
      <c r="X396" s="111"/>
      <c r="Y396" s="261" t="s">
        <v>133</v>
      </c>
      <c r="Z396" s="43">
        <v>0</v>
      </c>
      <c r="AA396" s="87"/>
    </row>
    <row r="397" spans="1:27" ht="21.75" x14ac:dyDescent="0.5">
      <c r="A397" s="19"/>
      <c r="B397" s="32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60"/>
      <c r="U397" s="60"/>
      <c r="V397" s="60"/>
      <c r="W397" s="60"/>
      <c r="X397" s="60"/>
      <c r="Y397" s="60"/>
      <c r="Z397" s="60"/>
      <c r="AA397" s="102"/>
    </row>
    <row r="398" spans="1:27" ht="21.75" x14ac:dyDescent="0.5">
      <c r="A398" s="10"/>
      <c r="B398" s="3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43"/>
      <c r="U398" s="111"/>
      <c r="V398" s="111"/>
      <c r="W398" s="111"/>
      <c r="X398" s="111"/>
      <c r="Y398" s="111"/>
      <c r="Z398" s="111"/>
      <c r="AA398" s="87"/>
    </row>
    <row r="399" spans="1:27" ht="18" x14ac:dyDescent="0.4">
      <c r="A399" s="6">
        <v>87</v>
      </c>
      <c r="B399" s="43" t="s">
        <v>12</v>
      </c>
      <c r="C399" s="6">
        <v>2590</v>
      </c>
      <c r="D399" s="6">
        <v>0</v>
      </c>
      <c r="E399" s="6">
        <v>3</v>
      </c>
      <c r="F399" s="6">
        <v>95</v>
      </c>
      <c r="G399" s="6"/>
      <c r="H399" s="6">
        <v>395</v>
      </c>
      <c r="I399" s="6">
        <v>380</v>
      </c>
      <c r="J399" s="236">
        <f t="shared" ref="J399" si="336">H399*I399</f>
        <v>150100</v>
      </c>
      <c r="K399" s="6">
        <v>1</v>
      </c>
      <c r="L399" s="6">
        <v>100</v>
      </c>
      <c r="M399" s="6" t="s">
        <v>15</v>
      </c>
      <c r="N399" s="6"/>
      <c r="O399" s="6">
        <v>136</v>
      </c>
      <c r="P399" s="6"/>
      <c r="Q399" s="43">
        <v>6850</v>
      </c>
      <c r="R399" s="395">
        <f t="shared" ref="R399:R400" si="337">O399*Q399</f>
        <v>931600</v>
      </c>
      <c r="S399" s="6">
        <v>15</v>
      </c>
      <c r="T399" s="387">
        <v>20</v>
      </c>
      <c r="U399" s="357">
        <f t="shared" ref="U399:U400" si="338">R399*T399/100</f>
        <v>186320</v>
      </c>
      <c r="V399" s="357">
        <f t="shared" ref="V399:V400" si="339">R399-U399</f>
        <v>745280</v>
      </c>
      <c r="W399" s="357">
        <f t="shared" ref="W399:W400" si="340">J399+V399</f>
        <v>895380</v>
      </c>
      <c r="X399" s="87"/>
      <c r="Y399" s="261" t="s">
        <v>133</v>
      </c>
      <c r="Z399" s="43">
        <v>0</v>
      </c>
      <c r="AA399" s="87"/>
    </row>
    <row r="400" spans="1:27" ht="18" x14ac:dyDescent="0.4">
      <c r="A400" s="6"/>
      <c r="B400" s="8"/>
      <c r="C400" s="6"/>
      <c r="D400" s="6"/>
      <c r="E400" s="6"/>
      <c r="F400" s="6"/>
      <c r="G400" s="6"/>
      <c r="H400" s="6"/>
      <c r="I400" s="6"/>
      <c r="J400" s="6"/>
      <c r="K400" s="6">
        <v>2</v>
      </c>
      <c r="L400" s="6">
        <v>100</v>
      </c>
      <c r="M400" s="6" t="s">
        <v>15</v>
      </c>
      <c r="N400" s="6"/>
      <c r="O400" s="6">
        <v>224</v>
      </c>
      <c r="P400" s="6"/>
      <c r="Q400" s="43">
        <v>6850</v>
      </c>
      <c r="R400" s="395">
        <f t="shared" si="337"/>
        <v>1534400</v>
      </c>
      <c r="S400" s="6">
        <v>16</v>
      </c>
      <c r="T400" s="387">
        <v>22</v>
      </c>
      <c r="U400" s="357">
        <f t="shared" si="338"/>
        <v>337568</v>
      </c>
      <c r="V400" s="357">
        <f t="shared" si="339"/>
        <v>1196832</v>
      </c>
      <c r="W400" s="357">
        <f t="shared" si="340"/>
        <v>1196832</v>
      </c>
      <c r="X400" s="87"/>
      <c r="Y400" s="261" t="s">
        <v>135</v>
      </c>
      <c r="Z400" s="43">
        <v>0</v>
      </c>
      <c r="AA400" s="87"/>
    </row>
    <row r="401" spans="1:27" ht="18" x14ac:dyDescent="0.4">
      <c r="A401" s="19"/>
      <c r="B401" s="32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75"/>
      <c r="U401" s="102"/>
      <c r="V401" s="102"/>
      <c r="W401" s="102"/>
      <c r="X401" s="102"/>
      <c r="Y401" s="102"/>
      <c r="Z401" s="102"/>
      <c r="AA401" s="102"/>
    </row>
    <row r="402" spans="1:27" ht="18" x14ac:dyDescent="0.4">
      <c r="A402" s="10"/>
      <c r="B402" s="3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387"/>
      <c r="U402" s="87"/>
      <c r="V402" s="87"/>
      <c r="W402" s="87"/>
      <c r="X402" s="87"/>
      <c r="Y402" s="87"/>
      <c r="Z402" s="87"/>
      <c r="AA402" s="87"/>
    </row>
    <row r="403" spans="1:27" ht="18" x14ac:dyDescent="0.4">
      <c r="A403" s="6">
        <v>88</v>
      </c>
      <c r="B403" s="43" t="s">
        <v>12</v>
      </c>
      <c r="C403" s="6">
        <v>2797</v>
      </c>
      <c r="D403" s="6">
        <v>0</v>
      </c>
      <c r="E403" s="6">
        <v>2</v>
      </c>
      <c r="F403" s="6">
        <v>93</v>
      </c>
      <c r="G403" s="6"/>
      <c r="H403" s="6">
        <v>293</v>
      </c>
      <c r="I403" s="6">
        <v>380</v>
      </c>
      <c r="J403" s="236">
        <f t="shared" ref="J403:J405" si="341">H403*I403</f>
        <v>111340</v>
      </c>
      <c r="K403" s="6"/>
      <c r="L403" s="6"/>
      <c r="M403" s="6"/>
      <c r="N403" s="6"/>
      <c r="O403" s="6"/>
      <c r="P403" s="6"/>
      <c r="Q403" s="6"/>
      <c r="R403" s="6"/>
      <c r="S403" s="6"/>
      <c r="T403" s="387"/>
      <c r="U403" s="357">
        <f t="shared" ref="U403:U405" si="342">R403*T403/100</f>
        <v>0</v>
      </c>
      <c r="V403" s="357">
        <f t="shared" ref="V403:V405" si="343">R403-U403</f>
        <v>0</v>
      </c>
      <c r="W403" s="357">
        <f t="shared" ref="W403:W405" si="344">J403+V403</f>
        <v>111340</v>
      </c>
      <c r="X403" s="87"/>
      <c r="Y403" s="87"/>
      <c r="Z403" s="87"/>
      <c r="AA403" s="87"/>
    </row>
    <row r="404" spans="1:27" ht="18" x14ac:dyDescent="0.4">
      <c r="A404" s="6">
        <v>89</v>
      </c>
      <c r="B404" s="43" t="s">
        <v>12</v>
      </c>
      <c r="C404" s="6">
        <v>2800</v>
      </c>
      <c r="D404" s="6">
        <v>0</v>
      </c>
      <c r="E404" s="6">
        <v>3</v>
      </c>
      <c r="F404" s="6">
        <v>13</v>
      </c>
      <c r="G404" s="6"/>
      <c r="H404" s="6">
        <v>313</v>
      </c>
      <c r="I404" s="6">
        <v>380</v>
      </c>
      <c r="J404" s="236">
        <f t="shared" si="341"/>
        <v>118940</v>
      </c>
      <c r="K404" s="6"/>
      <c r="L404" s="6"/>
      <c r="M404" s="6"/>
      <c r="N404" s="6"/>
      <c r="O404" s="6"/>
      <c r="P404" s="6"/>
      <c r="Q404" s="6"/>
      <c r="R404" s="6"/>
      <c r="S404" s="6"/>
      <c r="T404" s="387"/>
      <c r="U404" s="357">
        <f t="shared" si="342"/>
        <v>0</v>
      </c>
      <c r="V404" s="357">
        <f t="shared" si="343"/>
        <v>0</v>
      </c>
      <c r="W404" s="357">
        <f t="shared" si="344"/>
        <v>118940</v>
      </c>
      <c r="X404" s="87"/>
      <c r="Y404" s="261" t="s">
        <v>133</v>
      </c>
      <c r="Z404" s="43">
        <v>0</v>
      </c>
      <c r="AA404" s="87"/>
    </row>
    <row r="405" spans="1:27" ht="18" x14ac:dyDescent="0.4">
      <c r="A405" s="6">
        <v>90</v>
      </c>
      <c r="B405" s="43" t="s">
        <v>12</v>
      </c>
      <c r="C405" s="6">
        <v>2801</v>
      </c>
      <c r="D405" s="6">
        <v>0</v>
      </c>
      <c r="E405" s="6">
        <v>3</v>
      </c>
      <c r="F405" s="6">
        <v>35</v>
      </c>
      <c r="G405" s="6"/>
      <c r="H405" s="6">
        <v>335</v>
      </c>
      <c r="I405" s="6">
        <v>380</v>
      </c>
      <c r="J405" s="236">
        <f t="shared" si="341"/>
        <v>127300</v>
      </c>
      <c r="K405" s="6"/>
      <c r="L405" s="6"/>
      <c r="M405" s="6"/>
      <c r="N405" s="6"/>
      <c r="O405" s="6"/>
      <c r="P405" s="6"/>
      <c r="Q405" s="6"/>
      <c r="R405" s="6"/>
      <c r="S405" s="6"/>
      <c r="T405" s="387"/>
      <c r="U405" s="357">
        <f t="shared" si="342"/>
        <v>0</v>
      </c>
      <c r="V405" s="357">
        <f t="shared" si="343"/>
        <v>0</v>
      </c>
      <c r="W405" s="357">
        <f t="shared" si="344"/>
        <v>127300</v>
      </c>
      <c r="X405" s="87"/>
      <c r="Y405" s="87"/>
      <c r="Z405" s="87"/>
      <c r="AA405" s="87"/>
    </row>
    <row r="406" spans="1:27" ht="18" x14ac:dyDescent="0.4">
      <c r="A406" s="19"/>
      <c r="B406" s="32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75"/>
      <c r="U406" s="102"/>
      <c r="V406" s="102"/>
      <c r="W406" s="102"/>
      <c r="X406" s="102"/>
      <c r="Y406" s="102"/>
      <c r="Z406" s="102"/>
      <c r="AA406" s="102"/>
    </row>
    <row r="407" spans="1:27" ht="18" x14ac:dyDescent="0.4">
      <c r="A407" s="10"/>
      <c r="B407" s="3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387"/>
      <c r="U407" s="87"/>
      <c r="V407" s="87"/>
      <c r="W407" s="87"/>
      <c r="X407" s="87"/>
      <c r="Y407" s="87"/>
      <c r="Z407" s="87"/>
      <c r="AA407" s="294"/>
    </row>
    <row r="408" spans="1:27" ht="18" x14ac:dyDescent="0.4">
      <c r="A408" s="6">
        <v>91</v>
      </c>
      <c r="B408" s="43" t="s">
        <v>12</v>
      </c>
      <c r="C408" s="6">
        <v>2798</v>
      </c>
      <c r="D408" s="6">
        <v>0</v>
      </c>
      <c r="E408" s="6">
        <v>2</v>
      </c>
      <c r="F408" s="6">
        <v>76</v>
      </c>
      <c r="G408" s="6"/>
      <c r="H408" s="6">
        <v>276</v>
      </c>
      <c r="I408" s="6">
        <v>380</v>
      </c>
      <c r="J408" s="236">
        <f t="shared" ref="J408:J409" si="345">H408*I408</f>
        <v>104880</v>
      </c>
      <c r="K408" s="6"/>
      <c r="L408" s="6"/>
      <c r="M408" s="6"/>
      <c r="N408" s="6"/>
      <c r="O408" s="6"/>
      <c r="P408" s="6"/>
      <c r="Q408" s="6"/>
      <c r="R408" s="6"/>
      <c r="S408" s="6"/>
      <c r="T408" s="387"/>
      <c r="U408" s="357">
        <f t="shared" ref="U408" si="346">R408*T408/100</f>
        <v>0</v>
      </c>
      <c r="V408" s="357">
        <f t="shared" ref="V408" si="347">R408-U408</f>
        <v>0</v>
      </c>
      <c r="W408" s="357">
        <f t="shared" ref="W408" si="348">J408+V408</f>
        <v>104880</v>
      </c>
      <c r="X408" s="87"/>
      <c r="Y408" s="87"/>
      <c r="Z408" s="87"/>
      <c r="AA408" s="87"/>
    </row>
    <row r="409" spans="1:27" ht="18" x14ac:dyDescent="0.4">
      <c r="A409" s="6">
        <v>92</v>
      </c>
      <c r="B409" s="43" t="s">
        <v>12</v>
      </c>
      <c r="C409" s="6">
        <v>7727</v>
      </c>
      <c r="D409" s="10">
        <v>0</v>
      </c>
      <c r="E409" s="10">
        <v>0</v>
      </c>
      <c r="F409" s="10">
        <v>47</v>
      </c>
      <c r="G409" s="10"/>
      <c r="H409" s="10">
        <v>47</v>
      </c>
      <c r="I409" s="6">
        <v>380</v>
      </c>
      <c r="J409" s="236">
        <f t="shared" si="345"/>
        <v>17860</v>
      </c>
      <c r="K409" s="10">
        <v>1</v>
      </c>
      <c r="L409" s="10">
        <v>100</v>
      </c>
      <c r="M409" s="6" t="s">
        <v>15</v>
      </c>
      <c r="N409" s="10"/>
      <c r="O409" s="10">
        <v>154</v>
      </c>
      <c r="P409" s="10"/>
      <c r="Q409" s="43">
        <v>6850</v>
      </c>
      <c r="R409" s="395">
        <f t="shared" ref="R409" si="349">O409*Q409</f>
        <v>1054900</v>
      </c>
      <c r="S409" s="10">
        <v>15</v>
      </c>
      <c r="T409" s="387">
        <v>20</v>
      </c>
      <c r="U409" s="357">
        <f t="shared" ref="U409" si="350">R409*T409/100</f>
        <v>210980</v>
      </c>
      <c r="V409" s="357">
        <f t="shared" ref="V409" si="351">R409-U409</f>
        <v>843920</v>
      </c>
      <c r="W409" s="357">
        <f t="shared" ref="W409" si="352">J409+V409</f>
        <v>861780</v>
      </c>
      <c r="X409" s="87"/>
      <c r="Y409" s="261" t="s">
        <v>133</v>
      </c>
      <c r="Z409" s="43">
        <v>0</v>
      </c>
      <c r="AA409" s="87"/>
    </row>
    <row r="410" spans="1:27" ht="18" x14ac:dyDescent="0.4">
      <c r="A410" s="19"/>
      <c r="B410" s="32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75"/>
      <c r="U410" s="102"/>
      <c r="V410" s="102"/>
      <c r="W410" s="102"/>
      <c r="X410" s="102"/>
      <c r="Y410" s="102"/>
      <c r="Z410" s="102"/>
      <c r="AA410" s="102"/>
    </row>
    <row r="411" spans="1:27" ht="18" x14ac:dyDescent="0.4">
      <c r="A411" s="492" t="s">
        <v>93</v>
      </c>
      <c r="B411" s="487"/>
      <c r="C411" s="487"/>
      <c r="D411" s="487"/>
      <c r="E411" s="487"/>
      <c r="F411" s="487"/>
      <c r="G411" s="443"/>
      <c r="H411" s="443"/>
      <c r="I411" s="443"/>
      <c r="J411" s="443"/>
      <c r="K411" s="492" t="s">
        <v>104</v>
      </c>
      <c r="L411" s="487"/>
      <c r="M411" s="487"/>
      <c r="N411" s="487"/>
      <c r="O411" s="487"/>
      <c r="P411" s="487"/>
      <c r="Q411" s="487"/>
      <c r="R411" s="487"/>
      <c r="S411" s="487"/>
      <c r="T411" s="446"/>
      <c r="U411" s="446"/>
      <c r="V411" s="222"/>
      <c r="W411" s="189"/>
      <c r="X411" s="212" t="s">
        <v>106</v>
      </c>
      <c r="Y411" s="189"/>
      <c r="Z411" s="189"/>
      <c r="AA411" s="211"/>
    </row>
    <row r="412" spans="1:27" ht="27.75" customHeight="1" x14ac:dyDescent="0.4">
      <c r="A412" s="491" t="s">
        <v>3</v>
      </c>
      <c r="B412" s="491" t="s">
        <v>4</v>
      </c>
      <c r="C412" s="497" t="s">
        <v>5</v>
      </c>
      <c r="D412" s="492" t="s">
        <v>6</v>
      </c>
      <c r="E412" s="487"/>
      <c r="F412" s="493"/>
      <c r="G412" s="188" t="s">
        <v>83</v>
      </c>
      <c r="H412" s="188" t="s">
        <v>86</v>
      </c>
      <c r="I412" s="188" t="s">
        <v>87</v>
      </c>
      <c r="J412" s="188" t="s">
        <v>91</v>
      </c>
      <c r="K412" s="491" t="s">
        <v>3</v>
      </c>
      <c r="L412" s="491" t="s">
        <v>7</v>
      </c>
      <c r="M412" s="491" t="s">
        <v>8</v>
      </c>
      <c r="N412" s="272"/>
      <c r="O412" s="491" t="s">
        <v>95</v>
      </c>
      <c r="P412" s="272"/>
      <c r="Q412" s="272"/>
      <c r="R412" s="273"/>
      <c r="S412" s="208"/>
      <c r="T412" s="243"/>
      <c r="U412" s="209"/>
      <c r="V412" s="494" t="s">
        <v>100</v>
      </c>
      <c r="W412" s="464" t="s">
        <v>103</v>
      </c>
      <c r="X412" s="213" t="s">
        <v>107</v>
      </c>
      <c r="Y412" s="464" t="s">
        <v>101</v>
      </c>
      <c r="Z412" s="464" t="s">
        <v>102</v>
      </c>
      <c r="AA412" s="464" t="s">
        <v>146</v>
      </c>
    </row>
    <row r="413" spans="1:27" ht="26.25" customHeight="1" x14ac:dyDescent="0.4">
      <c r="A413" s="464"/>
      <c r="B413" s="464"/>
      <c r="C413" s="481"/>
      <c r="D413" s="475" t="s">
        <v>9</v>
      </c>
      <c r="E413" s="475" t="s">
        <v>10</v>
      </c>
      <c r="F413" s="475" t="s">
        <v>11</v>
      </c>
      <c r="G413" s="270" t="s">
        <v>123</v>
      </c>
      <c r="H413" s="270" t="s">
        <v>114</v>
      </c>
      <c r="I413" s="270" t="s">
        <v>88</v>
      </c>
      <c r="J413" s="270" t="s">
        <v>88</v>
      </c>
      <c r="K413" s="464"/>
      <c r="L413" s="464"/>
      <c r="M413" s="464"/>
      <c r="N413" s="266" t="s">
        <v>83</v>
      </c>
      <c r="O413" s="464"/>
      <c r="P413" s="266" t="s">
        <v>110</v>
      </c>
      <c r="Q413" s="266" t="s">
        <v>87</v>
      </c>
      <c r="R413" s="268" t="s">
        <v>91</v>
      </c>
      <c r="S413" s="466" t="s">
        <v>97</v>
      </c>
      <c r="T413" s="467"/>
      <c r="U413" s="468"/>
      <c r="V413" s="495"/>
      <c r="W413" s="464"/>
      <c r="X413" s="213" t="s">
        <v>96</v>
      </c>
      <c r="Y413" s="464"/>
      <c r="Z413" s="464"/>
      <c r="AA413" s="464"/>
    </row>
    <row r="414" spans="1:27" ht="14.25" customHeight="1" x14ac:dyDescent="0.2">
      <c r="A414" s="464"/>
      <c r="B414" s="464"/>
      <c r="C414" s="481"/>
      <c r="D414" s="476"/>
      <c r="E414" s="476"/>
      <c r="F414" s="476"/>
      <c r="G414" s="270" t="s">
        <v>124</v>
      </c>
      <c r="H414" s="270" t="s">
        <v>115</v>
      </c>
      <c r="I414" s="270" t="s">
        <v>125</v>
      </c>
      <c r="J414" s="270" t="s">
        <v>117</v>
      </c>
      <c r="K414" s="464"/>
      <c r="L414" s="464"/>
      <c r="M414" s="464"/>
      <c r="N414" s="266" t="s">
        <v>84</v>
      </c>
      <c r="O414" s="464"/>
      <c r="P414" s="266" t="s">
        <v>111</v>
      </c>
      <c r="Q414" s="266" t="s">
        <v>88</v>
      </c>
      <c r="R414" s="268" t="s">
        <v>122</v>
      </c>
      <c r="S414" s="469" t="s">
        <v>98</v>
      </c>
      <c r="T414" s="496" t="s">
        <v>144</v>
      </c>
      <c r="U414" s="471" t="s">
        <v>99</v>
      </c>
      <c r="V414" s="464"/>
      <c r="W414" s="464"/>
      <c r="X414" s="213" t="s">
        <v>108</v>
      </c>
      <c r="Y414" s="464"/>
      <c r="Z414" s="464"/>
      <c r="AA414" s="464"/>
    </row>
    <row r="415" spans="1:27" ht="14.25" customHeight="1" x14ac:dyDescent="0.2">
      <c r="A415" s="464"/>
      <c r="B415" s="464"/>
      <c r="C415" s="481"/>
      <c r="D415" s="476"/>
      <c r="E415" s="476"/>
      <c r="F415" s="476"/>
      <c r="G415" s="270" t="s">
        <v>85</v>
      </c>
      <c r="H415" s="270"/>
      <c r="I415" s="270" t="s">
        <v>115</v>
      </c>
      <c r="J415" s="270" t="s">
        <v>90</v>
      </c>
      <c r="K415" s="464"/>
      <c r="L415" s="464"/>
      <c r="M415" s="464"/>
      <c r="N415" s="266" t="s">
        <v>85</v>
      </c>
      <c r="O415" s="464"/>
      <c r="P415" s="266" t="s">
        <v>112</v>
      </c>
      <c r="Q415" s="266" t="s">
        <v>119</v>
      </c>
      <c r="R415" s="268" t="s">
        <v>120</v>
      </c>
      <c r="S415" s="469"/>
      <c r="T415" s="469"/>
      <c r="U415" s="471"/>
      <c r="V415" s="464"/>
      <c r="W415" s="464"/>
      <c r="X415" s="213" t="s">
        <v>109</v>
      </c>
      <c r="Y415" s="464"/>
      <c r="Z415" s="464"/>
      <c r="AA415" s="464"/>
    </row>
    <row r="416" spans="1:27" ht="51.75" customHeight="1" x14ac:dyDescent="0.2">
      <c r="A416" s="465"/>
      <c r="B416" s="465"/>
      <c r="C416" s="482"/>
      <c r="D416" s="477"/>
      <c r="E416" s="477"/>
      <c r="F416" s="477"/>
      <c r="G416" s="271"/>
      <c r="H416" s="271"/>
      <c r="I416" s="271" t="s">
        <v>90</v>
      </c>
      <c r="J416" s="271"/>
      <c r="K416" s="465"/>
      <c r="L416" s="465"/>
      <c r="M416" s="465"/>
      <c r="N416" s="267"/>
      <c r="O416" s="465"/>
      <c r="P416" s="267"/>
      <c r="Q416" s="267" t="s">
        <v>121</v>
      </c>
      <c r="R416" s="269" t="s">
        <v>90</v>
      </c>
      <c r="S416" s="470"/>
      <c r="T416" s="470"/>
      <c r="U416" s="472"/>
      <c r="V416" s="465"/>
      <c r="W416" s="465"/>
      <c r="X416" s="214" t="s">
        <v>85</v>
      </c>
      <c r="Y416" s="465"/>
      <c r="Z416" s="465"/>
      <c r="AA416" s="465"/>
    </row>
    <row r="417" spans="1:27" ht="18" customHeight="1" x14ac:dyDescent="0.5">
      <c r="A417" s="10"/>
      <c r="B417" s="3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44"/>
      <c r="U417" s="219"/>
      <c r="V417" s="219"/>
      <c r="W417" s="219"/>
      <c r="X417" s="219"/>
      <c r="Y417" s="219"/>
      <c r="Z417" s="219"/>
      <c r="AA417" s="87"/>
    </row>
    <row r="418" spans="1:27" ht="21.75" x14ac:dyDescent="0.5">
      <c r="A418" s="10">
        <v>93</v>
      </c>
      <c r="B418" s="43" t="s">
        <v>12</v>
      </c>
      <c r="C418" s="6">
        <v>2802</v>
      </c>
      <c r="D418" s="6">
        <v>7</v>
      </c>
      <c r="E418" s="6">
        <v>2</v>
      </c>
      <c r="F418" s="6">
        <v>69</v>
      </c>
      <c r="G418" s="10"/>
      <c r="H418" s="10">
        <v>3069</v>
      </c>
      <c r="I418" s="10">
        <v>330</v>
      </c>
      <c r="J418" s="236">
        <f t="shared" ref="J418" si="353">H418*I418</f>
        <v>1012770</v>
      </c>
      <c r="K418" s="10"/>
      <c r="L418" s="10"/>
      <c r="M418" s="10"/>
      <c r="N418" s="10"/>
      <c r="O418" s="10"/>
      <c r="P418" s="10"/>
      <c r="Q418" s="10"/>
      <c r="R418" s="10"/>
      <c r="S418" s="10"/>
      <c r="T418" s="43"/>
      <c r="U418" s="357">
        <f t="shared" ref="U418" si="354">R418*T418/100</f>
        <v>0</v>
      </c>
      <c r="V418" s="357">
        <f t="shared" ref="V418" si="355">R418-U418</f>
        <v>0</v>
      </c>
      <c r="W418" s="357">
        <f t="shared" ref="W418" si="356">J418+V418</f>
        <v>1012770</v>
      </c>
      <c r="X418" s="111"/>
      <c r="Y418" s="261" t="s">
        <v>133</v>
      </c>
      <c r="Z418" s="43">
        <v>0</v>
      </c>
      <c r="AA418" s="87"/>
    </row>
    <row r="419" spans="1:27" ht="17.25" customHeight="1" x14ac:dyDescent="0.5">
      <c r="A419" s="19"/>
      <c r="B419" s="32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47"/>
      <c r="U419" s="60"/>
      <c r="V419" s="60"/>
      <c r="W419" s="60"/>
      <c r="X419" s="60"/>
      <c r="Y419" s="60"/>
      <c r="Z419" s="60"/>
      <c r="AA419" s="102"/>
    </row>
    <row r="420" spans="1:27" ht="18.75" customHeight="1" x14ac:dyDescent="0.5">
      <c r="A420" s="10"/>
      <c r="B420" s="3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43"/>
      <c r="U420" s="111"/>
      <c r="V420" s="111"/>
      <c r="W420" s="111"/>
      <c r="X420" s="111"/>
      <c r="Y420" s="111"/>
      <c r="Z420" s="111"/>
      <c r="AA420" s="87"/>
    </row>
    <row r="421" spans="1:27" ht="21.75" x14ac:dyDescent="0.5">
      <c r="A421" s="6">
        <v>94</v>
      </c>
      <c r="B421" s="43" t="s">
        <v>12</v>
      </c>
      <c r="C421" s="6">
        <v>2805</v>
      </c>
      <c r="D421" s="6">
        <v>1</v>
      </c>
      <c r="E421" s="6">
        <v>0</v>
      </c>
      <c r="F421" s="6">
        <v>67</v>
      </c>
      <c r="G421" s="6"/>
      <c r="H421" s="6">
        <v>467</v>
      </c>
      <c r="I421" s="6">
        <v>380</v>
      </c>
      <c r="J421" s="236">
        <f t="shared" ref="J421" si="357">H421*I421</f>
        <v>177460</v>
      </c>
      <c r="K421" s="6"/>
      <c r="L421" s="6"/>
      <c r="M421" s="6"/>
      <c r="N421" s="6"/>
      <c r="O421" s="6"/>
      <c r="P421" s="6"/>
      <c r="Q421" s="6"/>
      <c r="R421" s="6"/>
      <c r="S421" s="6"/>
      <c r="T421" s="43"/>
      <c r="U421" s="357">
        <f t="shared" ref="U421" si="358">R421*T421/100</f>
        <v>0</v>
      </c>
      <c r="V421" s="357">
        <f t="shared" ref="V421" si="359">R421-U421</f>
        <v>0</v>
      </c>
      <c r="W421" s="357">
        <f t="shared" ref="W421" si="360">J421+V421</f>
        <v>177460</v>
      </c>
      <c r="X421" s="111"/>
      <c r="Y421" s="261" t="s">
        <v>133</v>
      </c>
      <c r="Z421" s="43">
        <v>0</v>
      </c>
      <c r="AA421" s="87"/>
    </row>
    <row r="422" spans="1:27" ht="21.75" x14ac:dyDescent="0.5">
      <c r="A422" s="19"/>
      <c r="B422" s="32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47"/>
      <c r="U422" s="60"/>
      <c r="V422" s="60"/>
      <c r="W422" s="60"/>
      <c r="X422" s="60"/>
      <c r="Y422" s="60"/>
      <c r="Z422" s="60"/>
      <c r="AA422" s="102"/>
    </row>
    <row r="423" spans="1:27" ht="15.75" customHeight="1" x14ac:dyDescent="0.5">
      <c r="A423" s="10"/>
      <c r="B423" s="3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43"/>
      <c r="U423" s="111"/>
      <c r="V423" s="111"/>
      <c r="W423" s="111"/>
      <c r="X423" s="111"/>
      <c r="Y423" s="111"/>
      <c r="Z423" s="111"/>
      <c r="AA423" s="87"/>
    </row>
    <row r="424" spans="1:27" ht="21.75" x14ac:dyDescent="0.5">
      <c r="A424" s="6">
        <v>95</v>
      </c>
      <c r="B424" s="43" t="s">
        <v>12</v>
      </c>
      <c r="C424" s="6">
        <v>3100</v>
      </c>
      <c r="D424" s="6">
        <v>11</v>
      </c>
      <c r="E424" s="6">
        <v>2</v>
      </c>
      <c r="F424" s="6">
        <v>93</v>
      </c>
      <c r="G424" s="6"/>
      <c r="H424" s="6">
        <v>4693</v>
      </c>
      <c r="I424" s="6">
        <v>130</v>
      </c>
      <c r="J424" s="236">
        <f t="shared" ref="J424" si="361">H424*I424</f>
        <v>610090</v>
      </c>
      <c r="K424" s="6"/>
      <c r="L424" s="6"/>
      <c r="M424" s="6"/>
      <c r="N424" s="6"/>
      <c r="O424" s="6"/>
      <c r="P424" s="6"/>
      <c r="Q424" s="6"/>
      <c r="R424" s="6"/>
      <c r="S424" s="6"/>
      <c r="T424" s="43"/>
      <c r="U424" s="357">
        <f t="shared" ref="U424" si="362">R424*T424/100</f>
        <v>0</v>
      </c>
      <c r="V424" s="357">
        <f t="shared" ref="V424" si="363">R424-U424</f>
        <v>0</v>
      </c>
      <c r="W424" s="357">
        <f t="shared" ref="W424" si="364">J424+V424</f>
        <v>610090</v>
      </c>
      <c r="X424" s="111"/>
      <c r="Y424" s="261" t="s">
        <v>133</v>
      </c>
      <c r="Z424" s="43">
        <v>0</v>
      </c>
      <c r="AA424" s="87"/>
    </row>
    <row r="425" spans="1:27" ht="21.75" x14ac:dyDescent="0.5">
      <c r="A425" s="19"/>
      <c r="B425" s="32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47"/>
      <c r="U425" s="60"/>
      <c r="V425" s="60"/>
      <c r="W425" s="60"/>
      <c r="X425" s="60"/>
      <c r="Y425" s="60"/>
      <c r="Z425" s="60"/>
      <c r="AA425" s="102"/>
    </row>
    <row r="426" spans="1:27" ht="18" x14ac:dyDescent="0.4">
      <c r="A426" s="10"/>
      <c r="B426" s="3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387"/>
      <c r="U426" s="87"/>
      <c r="V426" s="87"/>
      <c r="W426" s="87"/>
      <c r="X426" s="87"/>
      <c r="Y426" s="87"/>
      <c r="Z426" s="87"/>
      <c r="AA426" s="87"/>
    </row>
    <row r="427" spans="1:27" ht="21.75" x14ac:dyDescent="0.5">
      <c r="A427" s="6">
        <v>96</v>
      </c>
      <c r="B427" s="43" t="s">
        <v>12</v>
      </c>
      <c r="C427" s="6">
        <v>3509</v>
      </c>
      <c r="D427" s="6">
        <v>0</v>
      </c>
      <c r="E427" s="6">
        <v>1</v>
      </c>
      <c r="F427" s="6">
        <v>48</v>
      </c>
      <c r="G427" s="6"/>
      <c r="H427" s="6">
        <v>148</v>
      </c>
      <c r="I427" s="6">
        <v>1700</v>
      </c>
      <c r="J427" s="236">
        <f t="shared" ref="J427" si="365">H427*I427</f>
        <v>251600</v>
      </c>
      <c r="K427" s="6">
        <v>1</v>
      </c>
      <c r="L427" s="6">
        <v>100</v>
      </c>
      <c r="M427" s="6" t="s">
        <v>15</v>
      </c>
      <c r="N427" s="6"/>
      <c r="O427" s="6">
        <v>208</v>
      </c>
      <c r="P427" s="6"/>
      <c r="Q427" s="43">
        <v>6850</v>
      </c>
      <c r="R427" s="395">
        <f t="shared" ref="R427" si="366">O427*Q427</f>
        <v>1424800</v>
      </c>
      <c r="S427" s="6">
        <v>23</v>
      </c>
      <c r="T427" s="387">
        <v>36</v>
      </c>
      <c r="U427" s="357">
        <f t="shared" ref="U427" si="367">R427*T427/100</f>
        <v>512928</v>
      </c>
      <c r="V427" s="357">
        <f t="shared" ref="V427" si="368">R427-U427</f>
        <v>911872</v>
      </c>
      <c r="W427" s="357">
        <f t="shared" ref="W427" si="369">J427+V427</f>
        <v>1163472</v>
      </c>
      <c r="X427" s="111"/>
      <c r="Y427" s="261" t="s">
        <v>133</v>
      </c>
      <c r="Z427" s="43">
        <v>0</v>
      </c>
      <c r="AA427" s="87"/>
    </row>
    <row r="428" spans="1:27" ht="18" x14ac:dyDescent="0.4">
      <c r="A428" s="19"/>
      <c r="B428" s="32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75"/>
      <c r="U428" s="102"/>
      <c r="V428" s="102"/>
      <c r="W428" s="102"/>
      <c r="X428" s="102"/>
      <c r="Y428" s="102"/>
      <c r="Z428" s="102"/>
      <c r="AA428" s="102"/>
    </row>
    <row r="429" spans="1:27" ht="18" x14ac:dyDescent="0.4">
      <c r="A429" s="10"/>
      <c r="B429" s="3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387"/>
      <c r="U429" s="87"/>
      <c r="V429" s="87"/>
      <c r="W429" s="87"/>
      <c r="X429" s="87"/>
      <c r="Y429" s="87"/>
      <c r="Z429" s="87"/>
      <c r="AA429" s="87"/>
    </row>
    <row r="430" spans="1:27" ht="21.75" x14ac:dyDescent="0.5">
      <c r="A430" s="6">
        <v>97</v>
      </c>
      <c r="B430" s="43" t="s">
        <v>12</v>
      </c>
      <c r="C430" s="6">
        <v>3562</v>
      </c>
      <c r="D430" s="6">
        <v>1</v>
      </c>
      <c r="E430" s="6">
        <v>1</v>
      </c>
      <c r="F430" s="6">
        <v>72</v>
      </c>
      <c r="G430" s="6"/>
      <c r="H430" s="6">
        <v>572</v>
      </c>
      <c r="I430" s="6">
        <v>130</v>
      </c>
      <c r="J430" s="236">
        <f t="shared" ref="J430:J431" si="370">H430*I430</f>
        <v>74360</v>
      </c>
      <c r="K430" s="6"/>
      <c r="L430" s="6"/>
      <c r="M430" s="6"/>
      <c r="N430" s="6"/>
      <c r="O430" s="6"/>
      <c r="P430" s="6"/>
      <c r="Q430" s="6"/>
      <c r="R430" s="6"/>
      <c r="S430" s="6"/>
      <c r="T430" s="387"/>
      <c r="U430" s="357">
        <f t="shared" ref="U430" si="371">R430*T430/100</f>
        <v>0</v>
      </c>
      <c r="V430" s="357">
        <f t="shared" ref="V430" si="372">R430-U430</f>
        <v>0</v>
      </c>
      <c r="W430" s="357">
        <f t="shared" ref="W430" si="373">J430+V430</f>
        <v>74360</v>
      </c>
      <c r="X430" s="111"/>
      <c r="Y430" s="261" t="s">
        <v>133</v>
      </c>
      <c r="Z430" s="43">
        <v>0</v>
      </c>
      <c r="AA430" s="87"/>
    </row>
    <row r="431" spans="1:27" ht="18" x14ac:dyDescent="0.4">
      <c r="A431" s="6">
        <v>98</v>
      </c>
      <c r="B431" s="43" t="s">
        <v>12</v>
      </c>
      <c r="C431" s="6">
        <v>3953</v>
      </c>
      <c r="D431" s="10">
        <v>0</v>
      </c>
      <c r="E431" s="10">
        <v>2</v>
      </c>
      <c r="F431" s="10">
        <v>13</v>
      </c>
      <c r="G431" s="10"/>
      <c r="H431" s="10">
        <v>213</v>
      </c>
      <c r="I431" s="10">
        <v>130</v>
      </c>
      <c r="J431" s="236">
        <f t="shared" si="370"/>
        <v>27690</v>
      </c>
      <c r="K431" s="6"/>
      <c r="L431" s="6"/>
      <c r="M431" s="6"/>
      <c r="N431" s="6"/>
      <c r="O431" s="6"/>
      <c r="P431" s="6"/>
      <c r="Q431" s="6"/>
      <c r="R431" s="6"/>
      <c r="S431" s="6"/>
      <c r="T431" s="387"/>
      <c r="U431" s="357">
        <f t="shared" ref="U431" si="374">R431*T431/100</f>
        <v>0</v>
      </c>
      <c r="V431" s="357">
        <f t="shared" ref="V431" si="375">R431-U431</f>
        <v>0</v>
      </c>
      <c r="W431" s="357">
        <f t="shared" ref="W431" si="376">J431+V431</f>
        <v>27690</v>
      </c>
      <c r="X431" s="87"/>
      <c r="Y431" s="87"/>
      <c r="Z431" s="87"/>
      <c r="AA431" s="87"/>
    </row>
    <row r="432" spans="1:27" ht="18" x14ac:dyDescent="0.4">
      <c r="A432" s="19"/>
      <c r="B432" s="32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75"/>
      <c r="U432" s="102"/>
      <c r="V432" s="102"/>
      <c r="W432" s="102"/>
      <c r="X432" s="102"/>
      <c r="Y432" s="102"/>
      <c r="Z432" s="102"/>
      <c r="AA432" s="102"/>
    </row>
    <row r="433" spans="1:27" ht="18" x14ac:dyDescent="0.4">
      <c r="A433" s="4"/>
      <c r="B433" s="359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388"/>
      <c r="U433" s="294"/>
      <c r="V433" s="294"/>
      <c r="W433" s="294"/>
      <c r="X433" s="294"/>
      <c r="Y433" s="294"/>
      <c r="Z433" s="294"/>
      <c r="AA433" s="294"/>
    </row>
    <row r="434" spans="1:27" ht="18" x14ac:dyDescent="0.4">
      <c r="A434" s="6">
        <v>99</v>
      </c>
      <c r="B434" s="9" t="s">
        <v>12</v>
      </c>
      <c r="C434" s="6">
        <v>7730</v>
      </c>
      <c r="D434" s="6">
        <v>0</v>
      </c>
      <c r="E434" s="6">
        <v>0</v>
      </c>
      <c r="F434" s="6">
        <v>56</v>
      </c>
      <c r="G434" s="6"/>
      <c r="H434" s="6">
        <v>56</v>
      </c>
      <c r="I434" s="6">
        <v>1700</v>
      </c>
      <c r="J434" s="236">
        <f t="shared" ref="J434" si="377">H434*I434</f>
        <v>95200</v>
      </c>
      <c r="K434" s="6">
        <v>1</v>
      </c>
      <c r="L434" s="6">
        <v>100</v>
      </c>
      <c r="M434" s="6" t="s">
        <v>15</v>
      </c>
      <c r="N434" s="6"/>
      <c r="O434" s="6">
        <v>72</v>
      </c>
      <c r="P434" s="6"/>
      <c r="Q434" s="43">
        <v>6850</v>
      </c>
      <c r="R434" s="395">
        <f t="shared" ref="R434" si="378">O434*Q434</f>
        <v>493200</v>
      </c>
      <c r="S434" s="6">
        <v>20</v>
      </c>
      <c r="T434" s="387">
        <v>30</v>
      </c>
      <c r="U434" s="357">
        <f t="shared" ref="U434" si="379">R434*T434/100</f>
        <v>147960</v>
      </c>
      <c r="V434" s="357">
        <f t="shared" ref="V434" si="380">R434-U434</f>
        <v>345240</v>
      </c>
      <c r="W434" s="357">
        <f t="shared" ref="W434" si="381">J434+V434</f>
        <v>440440</v>
      </c>
      <c r="X434" s="87"/>
      <c r="Y434" s="261" t="s">
        <v>133</v>
      </c>
      <c r="Z434" s="43">
        <v>0</v>
      </c>
      <c r="AA434" s="87"/>
    </row>
    <row r="435" spans="1:27" ht="18" x14ac:dyDescent="0.4">
      <c r="A435" s="6"/>
      <c r="B435" s="9"/>
      <c r="C435" s="6"/>
      <c r="D435" s="72"/>
      <c r="E435" s="122"/>
      <c r="F435" s="106"/>
      <c r="G435" s="106"/>
      <c r="H435" s="106"/>
      <c r="I435" s="106"/>
      <c r="J435" s="106"/>
      <c r="K435" s="6"/>
      <c r="L435" s="6"/>
      <c r="M435" s="6"/>
      <c r="N435" s="6"/>
      <c r="O435" s="6"/>
      <c r="P435" s="6"/>
      <c r="Q435" s="6"/>
      <c r="R435" s="6"/>
      <c r="S435" s="6"/>
      <c r="T435" s="387"/>
      <c r="U435" s="87"/>
      <c r="V435" s="87"/>
      <c r="W435" s="87"/>
      <c r="X435" s="87"/>
      <c r="Y435" s="87"/>
      <c r="Z435" s="87"/>
      <c r="AA435" s="87"/>
    </row>
    <row r="436" spans="1:27" ht="18" x14ac:dyDescent="0.4">
      <c r="A436" s="19"/>
      <c r="B436" s="32"/>
      <c r="C436" s="19"/>
      <c r="D436" s="504"/>
      <c r="E436" s="505"/>
      <c r="F436" s="506"/>
      <c r="G436" s="390"/>
      <c r="H436" s="390"/>
      <c r="I436" s="390"/>
      <c r="J436" s="390"/>
      <c r="K436" s="145"/>
      <c r="L436" s="145"/>
      <c r="M436" s="19"/>
      <c r="N436" s="19"/>
      <c r="O436" s="19"/>
      <c r="P436" s="19"/>
      <c r="Q436" s="19"/>
      <c r="R436" s="19"/>
      <c r="S436" s="19"/>
      <c r="T436" s="175"/>
      <c r="U436" s="102"/>
      <c r="V436" s="102"/>
      <c r="W436" s="102"/>
      <c r="X436" s="102"/>
      <c r="Y436" s="102"/>
      <c r="Z436" s="102"/>
      <c r="AA436" s="102"/>
    </row>
    <row r="437" spans="1:27" ht="18" x14ac:dyDescent="0.4">
      <c r="A437" s="15"/>
      <c r="B437" s="14"/>
      <c r="C437" s="15"/>
      <c r="D437" s="391"/>
      <c r="E437" s="391"/>
      <c r="F437" s="391"/>
      <c r="G437" s="391"/>
      <c r="H437" s="391"/>
      <c r="I437" s="391"/>
      <c r="J437" s="391"/>
      <c r="K437" s="399"/>
      <c r="L437" s="399"/>
      <c r="M437" s="400"/>
      <c r="N437" s="400"/>
      <c r="O437" s="400"/>
      <c r="P437" s="400"/>
      <c r="Q437" s="400"/>
      <c r="R437" s="400"/>
      <c r="S437" s="15"/>
      <c r="T437" s="146"/>
      <c r="U437" s="110"/>
      <c r="V437" s="110"/>
      <c r="W437" s="110"/>
      <c r="X437" s="110"/>
      <c r="Y437" s="110"/>
      <c r="Z437" s="110"/>
      <c r="AA437" s="110"/>
    </row>
    <row r="438" spans="1:27" ht="18" x14ac:dyDescent="0.4">
      <c r="A438" s="15"/>
      <c r="B438" s="14"/>
      <c r="C438" s="15"/>
      <c r="D438" s="391"/>
      <c r="E438" s="391"/>
      <c r="F438" s="391"/>
      <c r="G438" s="391"/>
      <c r="H438" s="391"/>
      <c r="I438" s="391"/>
      <c r="J438" s="391"/>
      <c r="K438" s="399"/>
      <c r="L438" s="399"/>
      <c r="M438" s="400"/>
      <c r="N438" s="400"/>
      <c r="O438" s="400"/>
      <c r="P438" s="400"/>
      <c r="Q438" s="400"/>
      <c r="R438" s="400"/>
      <c r="S438" s="15"/>
      <c r="T438" s="146"/>
      <c r="U438" s="110"/>
      <c r="V438" s="110"/>
      <c r="W438" s="110"/>
      <c r="X438" s="110"/>
      <c r="Y438" s="110"/>
      <c r="Z438" s="110"/>
      <c r="AA438" s="110"/>
    </row>
    <row r="439" spans="1:27" ht="18" x14ac:dyDescent="0.4">
      <c r="A439" s="492" t="s">
        <v>93</v>
      </c>
      <c r="B439" s="487"/>
      <c r="C439" s="487"/>
      <c r="D439" s="487"/>
      <c r="E439" s="487"/>
      <c r="F439" s="487"/>
      <c r="G439" s="443"/>
      <c r="H439" s="443"/>
      <c r="I439" s="443"/>
      <c r="J439" s="443"/>
      <c r="K439" s="492" t="s">
        <v>104</v>
      </c>
      <c r="L439" s="487"/>
      <c r="M439" s="487"/>
      <c r="N439" s="487"/>
      <c r="O439" s="487"/>
      <c r="P439" s="487"/>
      <c r="Q439" s="487"/>
      <c r="R439" s="487"/>
      <c r="S439" s="487"/>
      <c r="T439" s="446"/>
      <c r="U439" s="446"/>
      <c r="V439" s="222"/>
      <c r="W439" s="189"/>
      <c r="X439" s="212" t="s">
        <v>106</v>
      </c>
      <c r="Y439" s="189"/>
      <c r="Z439" s="189"/>
      <c r="AA439" s="211"/>
    </row>
    <row r="440" spans="1:27" ht="27.75" customHeight="1" x14ac:dyDescent="0.4">
      <c r="A440" s="491" t="s">
        <v>3</v>
      </c>
      <c r="B440" s="491" t="s">
        <v>4</v>
      </c>
      <c r="C440" s="497" t="s">
        <v>5</v>
      </c>
      <c r="D440" s="492" t="s">
        <v>6</v>
      </c>
      <c r="E440" s="487"/>
      <c r="F440" s="493"/>
      <c r="G440" s="188" t="s">
        <v>83</v>
      </c>
      <c r="H440" s="188" t="s">
        <v>86</v>
      </c>
      <c r="I440" s="188" t="s">
        <v>87</v>
      </c>
      <c r="J440" s="188" t="s">
        <v>91</v>
      </c>
      <c r="K440" s="491" t="s">
        <v>3</v>
      </c>
      <c r="L440" s="491" t="s">
        <v>7</v>
      </c>
      <c r="M440" s="491" t="s">
        <v>8</v>
      </c>
      <c r="N440" s="272"/>
      <c r="O440" s="491" t="s">
        <v>95</v>
      </c>
      <c r="P440" s="272"/>
      <c r="Q440" s="272"/>
      <c r="R440" s="273"/>
      <c r="S440" s="208"/>
      <c r="T440" s="243"/>
      <c r="U440" s="209"/>
      <c r="V440" s="494" t="s">
        <v>100</v>
      </c>
      <c r="W440" s="464" t="s">
        <v>103</v>
      </c>
      <c r="X440" s="213" t="s">
        <v>107</v>
      </c>
      <c r="Y440" s="464" t="s">
        <v>101</v>
      </c>
      <c r="Z440" s="464" t="s">
        <v>102</v>
      </c>
      <c r="AA440" s="464" t="s">
        <v>146</v>
      </c>
    </row>
    <row r="441" spans="1:27" ht="26.25" customHeight="1" x14ac:dyDescent="0.4">
      <c r="A441" s="464"/>
      <c r="B441" s="464"/>
      <c r="C441" s="481"/>
      <c r="D441" s="475" t="s">
        <v>9</v>
      </c>
      <c r="E441" s="475" t="s">
        <v>10</v>
      </c>
      <c r="F441" s="475" t="s">
        <v>11</v>
      </c>
      <c r="G441" s="270" t="s">
        <v>123</v>
      </c>
      <c r="H441" s="270" t="s">
        <v>114</v>
      </c>
      <c r="I441" s="270" t="s">
        <v>88</v>
      </c>
      <c r="J441" s="270" t="s">
        <v>88</v>
      </c>
      <c r="K441" s="464"/>
      <c r="L441" s="464"/>
      <c r="M441" s="464"/>
      <c r="N441" s="266" t="s">
        <v>83</v>
      </c>
      <c r="O441" s="464"/>
      <c r="P441" s="266" t="s">
        <v>110</v>
      </c>
      <c r="Q441" s="266" t="s">
        <v>87</v>
      </c>
      <c r="R441" s="268" t="s">
        <v>91</v>
      </c>
      <c r="S441" s="466" t="s">
        <v>97</v>
      </c>
      <c r="T441" s="467"/>
      <c r="U441" s="468"/>
      <c r="V441" s="495"/>
      <c r="W441" s="464"/>
      <c r="X441" s="213" t="s">
        <v>96</v>
      </c>
      <c r="Y441" s="464"/>
      <c r="Z441" s="464"/>
      <c r="AA441" s="464"/>
    </row>
    <row r="442" spans="1:27" ht="14.25" customHeight="1" x14ac:dyDescent="0.2">
      <c r="A442" s="464"/>
      <c r="B442" s="464"/>
      <c r="C442" s="481"/>
      <c r="D442" s="476"/>
      <c r="E442" s="476"/>
      <c r="F442" s="476"/>
      <c r="G442" s="270" t="s">
        <v>124</v>
      </c>
      <c r="H442" s="270" t="s">
        <v>115</v>
      </c>
      <c r="I442" s="270" t="s">
        <v>125</v>
      </c>
      <c r="J442" s="270" t="s">
        <v>117</v>
      </c>
      <c r="K442" s="464"/>
      <c r="L442" s="464"/>
      <c r="M442" s="464"/>
      <c r="N442" s="266" t="s">
        <v>84</v>
      </c>
      <c r="O442" s="464"/>
      <c r="P442" s="266" t="s">
        <v>111</v>
      </c>
      <c r="Q442" s="266" t="s">
        <v>88</v>
      </c>
      <c r="R442" s="268" t="s">
        <v>122</v>
      </c>
      <c r="S442" s="469" t="s">
        <v>98</v>
      </c>
      <c r="T442" s="496" t="s">
        <v>144</v>
      </c>
      <c r="U442" s="471" t="s">
        <v>99</v>
      </c>
      <c r="V442" s="464"/>
      <c r="W442" s="464"/>
      <c r="X442" s="213" t="s">
        <v>108</v>
      </c>
      <c r="Y442" s="464"/>
      <c r="Z442" s="464"/>
      <c r="AA442" s="464"/>
    </row>
    <row r="443" spans="1:27" ht="14.25" customHeight="1" x14ac:dyDescent="0.2">
      <c r="A443" s="464"/>
      <c r="B443" s="464"/>
      <c r="C443" s="481"/>
      <c r="D443" s="476"/>
      <c r="E443" s="476"/>
      <c r="F443" s="476"/>
      <c r="G443" s="270" t="s">
        <v>85</v>
      </c>
      <c r="H443" s="270"/>
      <c r="I443" s="270" t="s">
        <v>115</v>
      </c>
      <c r="J443" s="270" t="s">
        <v>90</v>
      </c>
      <c r="K443" s="464"/>
      <c r="L443" s="464"/>
      <c r="M443" s="464"/>
      <c r="N443" s="266" t="s">
        <v>85</v>
      </c>
      <c r="O443" s="464"/>
      <c r="P443" s="266" t="s">
        <v>112</v>
      </c>
      <c r="Q443" s="266" t="s">
        <v>119</v>
      </c>
      <c r="R443" s="268" t="s">
        <v>120</v>
      </c>
      <c r="S443" s="469"/>
      <c r="T443" s="469"/>
      <c r="U443" s="471"/>
      <c r="V443" s="464"/>
      <c r="W443" s="464"/>
      <c r="X443" s="213" t="s">
        <v>109</v>
      </c>
      <c r="Y443" s="464"/>
      <c r="Z443" s="464"/>
      <c r="AA443" s="464"/>
    </row>
    <row r="444" spans="1:27" ht="51.75" customHeight="1" x14ac:dyDescent="0.2">
      <c r="A444" s="465"/>
      <c r="B444" s="465"/>
      <c r="C444" s="482"/>
      <c r="D444" s="477"/>
      <c r="E444" s="477"/>
      <c r="F444" s="477"/>
      <c r="G444" s="271"/>
      <c r="H444" s="271"/>
      <c r="I444" s="271" t="s">
        <v>90</v>
      </c>
      <c r="J444" s="271"/>
      <c r="K444" s="465"/>
      <c r="L444" s="465"/>
      <c r="M444" s="465"/>
      <c r="N444" s="267"/>
      <c r="O444" s="465"/>
      <c r="P444" s="267"/>
      <c r="Q444" s="267" t="s">
        <v>121</v>
      </c>
      <c r="R444" s="269" t="s">
        <v>90</v>
      </c>
      <c r="S444" s="470"/>
      <c r="T444" s="470"/>
      <c r="U444" s="472"/>
      <c r="V444" s="465"/>
      <c r="W444" s="465"/>
      <c r="X444" s="214" t="s">
        <v>85</v>
      </c>
      <c r="Y444" s="465"/>
      <c r="Z444" s="465"/>
      <c r="AA444" s="465"/>
    </row>
    <row r="445" spans="1:27" ht="21.75" x14ac:dyDescent="0.5">
      <c r="A445" s="4"/>
      <c r="B445" s="3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44"/>
      <c r="U445" s="219"/>
      <c r="V445" s="219"/>
      <c r="W445" s="219"/>
      <c r="X445" s="219"/>
      <c r="Y445" s="219"/>
      <c r="Z445" s="219"/>
      <c r="AA445" s="87"/>
    </row>
    <row r="446" spans="1:27" ht="18" x14ac:dyDescent="0.4">
      <c r="A446" s="6">
        <v>100</v>
      </c>
      <c r="B446" s="9" t="s">
        <v>12</v>
      </c>
      <c r="C446" s="6">
        <v>7775</v>
      </c>
      <c r="D446" s="6">
        <v>0</v>
      </c>
      <c r="E446" s="6">
        <v>2</v>
      </c>
      <c r="F446" s="6">
        <v>65</v>
      </c>
      <c r="G446" s="6"/>
      <c r="H446" s="6">
        <v>265</v>
      </c>
      <c r="I446" s="6">
        <v>1300</v>
      </c>
      <c r="J446" s="236">
        <f t="shared" ref="J446" si="382">H446*I446</f>
        <v>344500</v>
      </c>
      <c r="K446" s="6">
        <v>1</v>
      </c>
      <c r="L446" s="6">
        <v>100</v>
      </c>
      <c r="M446" s="6" t="s">
        <v>15</v>
      </c>
      <c r="N446" s="6"/>
      <c r="O446" s="6">
        <v>120</v>
      </c>
      <c r="P446" s="6"/>
      <c r="Q446" s="43">
        <v>6850</v>
      </c>
      <c r="R446" s="395">
        <f t="shared" ref="R446" si="383">O446*Q446</f>
        <v>822000</v>
      </c>
      <c r="S446" s="6">
        <v>33</v>
      </c>
      <c r="T446" s="43">
        <v>56</v>
      </c>
      <c r="U446" s="357">
        <f t="shared" ref="U446" si="384">R446*T446/100</f>
        <v>460320</v>
      </c>
      <c r="V446" s="357">
        <f t="shared" ref="V446" si="385">R446-U446</f>
        <v>361680</v>
      </c>
      <c r="W446" s="357">
        <f t="shared" ref="W446" si="386">J446+V446</f>
        <v>706180</v>
      </c>
      <c r="X446" s="87"/>
      <c r="Y446" s="261" t="s">
        <v>133</v>
      </c>
      <c r="Z446" s="43">
        <v>0</v>
      </c>
      <c r="AA446" s="87"/>
    </row>
    <row r="447" spans="1:27" ht="21.75" x14ac:dyDescent="0.5">
      <c r="A447" s="19"/>
      <c r="B447" s="32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47"/>
      <c r="U447" s="60"/>
      <c r="V447" s="60"/>
      <c r="W447" s="60"/>
      <c r="X447" s="60"/>
      <c r="Y447" s="60"/>
      <c r="Z447" s="60"/>
      <c r="AA447" s="102"/>
    </row>
    <row r="448" spans="1:27" ht="21.75" x14ac:dyDescent="0.5">
      <c r="A448" s="10"/>
      <c r="B448" s="3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43"/>
      <c r="U448" s="111"/>
      <c r="V448" s="111"/>
      <c r="W448" s="111"/>
      <c r="X448" s="111"/>
      <c r="Y448" s="111"/>
      <c r="Z448" s="111"/>
      <c r="AA448" s="87"/>
    </row>
    <row r="449" spans="1:27" ht="21.75" x14ac:dyDescent="0.5">
      <c r="A449" s="10">
        <v>101</v>
      </c>
      <c r="B449" s="9" t="s">
        <v>78</v>
      </c>
      <c r="C449" s="6">
        <v>0</v>
      </c>
      <c r="D449" s="10">
        <v>0</v>
      </c>
      <c r="E449" s="10">
        <v>0</v>
      </c>
      <c r="F449" s="69">
        <v>78.5</v>
      </c>
      <c r="G449" s="69"/>
      <c r="H449" s="69">
        <v>78.5</v>
      </c>
      <c r="I449" s="69">
        <v>380</v>
      </c>
      <c r="J449" s="236">
        <f t="shared" ref="J449" si="387">H449*I449</f>
        <v>29830</v>
      </c>
      <c r="K449" s="10">
        <v>1</v>
      </c>
      <c r="L449" s="10">
        <v>100</v>
      </c>
      <c r="M449" s="10" t="s">
        <v>23</v>
      </c>
      <c r="N449" s="10"/>
      <c r="O449" s="10">
        <v>104</v>
      </c>
      <c r="P449" s="10"/>
      <c r="Q449" s="43">
        <v>6850</v>
      </c>
      <c r="R449" s="395">
        <f t="shared" ref="R449:R450" si="388">O449*Q449</f>
        <v>712400</v>
      </c>
      <c r="S449" s="10">
        <v>15</v>
      </c>
      <c r="T449" s="43">
        <v>65</v>
      </c>
      <c r="U449" s="357">
        <f t="shared" ref="U449:U450" si="389">R449*T449/100</f>
        <v>463060</v>
      </c>
      <c r="V449" s="357">
        <f t="shared" ref="V449:V450" si="390">R449-U449</f>
        <v>249340</v>
      </c>
      <c r="W449" s="357">
        <f t="shared" ref="W449:W450" si="391">J449+V449</f>
        <v>279170</v>
      </c>
      <c r="X449" s="111"/>
      <c r="Y449" s="261" t="s">
        <v>133</v>
      </c>
      <c r="Z449" s="43">
        <v>0</v>
      </c>
      <c r="AA449" s="87"/>
    </row>
    <row r="450" spans="1:27" ht="21.75" x14ac:dyDescent="0.5">
      <c r="A450" s="6"/>
      <c r="B450" s="8"/>
      <c r="C450" s="6"/>
      <c r="D450" s="6"/>
      <c r="E450" s="6"/>
      <c r="F450" s="6"/>
      <c r="G450" s="6"/>
      <c r="H450" s="6"/>
      <c r="I450" s="6"/>
      <c r="J450" s="6"/>
      <c r="K450" s="6">
        <v>2</v>
      </c>
      <c r="L450" s="6">
        <v>100</v>
      </c>
      <c r="M450" s="10" t="s">
        <v>22</v>
      </c>
      <c r="N450" s="10"/>
      <c r="O450" s="10">
        <v>260</v>
      </c>
      <c r="P450" s="10"/>
      <c r="Q450" s="43">
        <v>6850</v>
      </c>
      <c r="R450" s="395">
        <f t="shared" si="388"/>
        <v>1781000</v>
      </c>
      <c r="S450" s="6">
        <v>22</v>
      </c>
      <c r="T450" s="43">
        <v>34</v>
      </c>
      <c r="U450" s="357">
        <f t="shared" si="389"/>
        <v>605540</v>
      </c>
      <c r="V450" s="357">
        <f t="shared" si="390"/>
        <v>1175460</v>
      </c>
      <c r="W450" s="357">
        <f t="shared" si="391"/>
        <v>1175460</v>
      </c>
      <c r="X450" s="111"/>
      <c r="Y450" s="261" t="s">
        <v>135</v>
      </c>
      <c r="Z450" s="43">
        <v>0</v>
      </c>
      <c r="AA450" s="87"/>
    </row>
    <row r="451" spans="1:27" ht="21.75" x14ac:dyDescent="0.5">
      <c r="A451" s="6"/>
      <c r="B451" s="8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 t="s">
        <v>70</v>
      </c>
      <c r="N451" s="6"/>
      <c r="O451" s="6"/>
      <c r="P451" s="6"/>
      <c r="Q451" s="6"/>
      <c r="R451" s="6"/>
      <c r="S451" s="6"/>
      <c r="T451" s="43"/>
      <c r="U451" s="111"/>
      <c r="V451" s="111"/>
      <c r="W451" s="111"/>
      <c r="X451" s="111"/>
      <c r="Y451" s="111"/>
      <c r="Z451" s="111"/>
      <c r="AA451" s="87"/>
    </row>
    <row r="452" spans="1:27" ht="21.75" x14ac:dyDescent="0.5">
      <c r="A452" s="6"/>
      <c r="B452" s="8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 t="s">
        <v>45</v>
      </c>
      <c r="N452" s="6"/>
      <c r="O452" s="6"/>
      <c r="P452" s="6"/>
      <c r="Q452" s="6"/>
      <c r="R452" s="6"/>
      <c r="S452" s="6"/>
      <c r="T452" s="43"/>
      <c r="U452" s="111"/>
      <c r="V452" s="111"/>
      <c r="W452" s="111"/>
      <c r="X452" s="111"/>
      <c r="Y452" s="111"/>
      <c r="Z452" s="111"/>
      <c r="AA452" s="87"/>
    </row>
    <row r="453" spans="1:27" ht="21.75" x14ac:dyDescent="0.5">
      <c r="A453" s="6"/>
      <c r="B453" s="8"/>
      <c r="C453" s="6"/>
      <c r="D453" s="6"/>
      <c r="E453" s="6"/>
      <c r="F453" s="6"/>
      <c r="G453" s="6"/>
      <c r="H453" s="6"/>
      <c r="I453" s="6"/>
      <c r="J453" s="6"/>
      <c r="K453" s="6">
        <v>3</v>
      </c>
      <c r="L453" s="6">
        <v>100</v>
      </c>
      <c r="M453" s="10" t="s">
        <v>23</v>
      </c>
      <c r="N453" s="10"/>
      <c r="O453" s="10">
        <v>80</v>
      </c>
      <c r="P453" s="10"/>
      <c r="Q453" s="43">
        <v>6850</v>
      </c>
      <c r="R453" s="395">
        <f t="shared" ref="R453" si="392">O453*Q453</f>
        <v>548000</v>
      </c>
      <c r="S453" s="6">
        <v>12</v>
      </c>
      <c r="T453" s="43">
        <v>50</v>
      </c>
      <c r="U453" s="357">
        <f t="shared" ref="U453" si="393">R453*T453/100</f>
        <v>274000</v>
      </c>
      <c r="V453" s="357">
        <f t="shared" ref="V453" si="394">R453-U453</f>
        <v>274000</v>
      </c>
      <c r="W453" s="357">
        <f t="shared" ref="W453" si="395">J453+V453</f>
        <v>274000</v>
      </c>
      <c r="X453" s="111"/>
      <c r="Y453" s="261" t="s">
        <v>135</v>
      </c>
      <c r="Z453" s="43">
        <v>0</v>
      </c>
      <c r="AA453" s="87"/>
    </row>
    <row r="454" spans="1:27" ht="21.75" x14ac:dyDescent="0.5">
      <c r="A454" s="19"/>
      <c r="B454" s="32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47"/>
      <c r="N454" s="47"/>
      <c r="O454" s="47"/>
      <c r="P454" s="47"/>
      <c r="Q454" s="47"/>
      <c r="R454" s="408"/>
      <c r="S454" s="19"/>
      <c r="T454" s="47"/>
      <c r="U454" s="393"/>
      <c r="V454" s="393"/>
      <c r="W454" s="393"/>
      <c r="X454" s="60"/>
      <c r="Y454" s="371"/>
      <c r="Z454" s="47"/>
      <c r="AA454" s="102"/>
    </row>
    <row r="455" spans="1:27" ht="21.75" x14ac:dyDescent="0.5">
      <c r="A455" s="43"/>
      <c r="B455" s="55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395"/>
      <c r="S455" s="43"/>
      <c r="T455" s="43"/>
      <c r="U455" s="357"/>
      <c r="V455" s="357"/>
      <c r="W455" s="357"/>
      <c r="X455" s="111"/>
      <c r="Y455" s="261"/>
      <c r="Z455" s="43"/>
      <c r="AA455" s="87"/>
    </row>
    <row r="456" spans="1:27" ht="21.75" x14ac:dyDescent="0.5">
      <c r="A456" s="9">
        <v>102</v>
      </c>
      <c r="B456" s="41" t="s">
        <v>183</v>
      </c>
      <c r="C456" s="9">
        <v>2443</v>
      </c>
      <c r="D456" s="9">
        <v>0</v>
      </c>
      <c r="E456" s="9">
        <v>0</v>
      </c>
      <c r="F456" s="9">
        <v>50</v>
      </c>
      <c r="G456" s="9">
        <v>3</v>
      </c>
      <c r="H456" s="9">
        <v>50</v>
      </c>
      <c r="I456" s="9">
        <v>450</v>
      </c>
      <c r="J456" s="236">
        <f t="shared" ref="J456" si="396">H456*I456</f>
        <v>22500</v>
      </c>
      <c r="K456" s="9"/>
      <c r="L456" s="9"/>
      <c r="M456" s="43"/>
      <c r="N456" s="43"/>
      <c r="O456" s="43"/>
      <c r="P456" s="43"/>
      <c r="Q456" s="43"/>
      <c r="R456" s="395"/>
      <c r="S456" s="9"/>
      <c r="T456" s="43"/>
      <c r="U456" s="357">
        <f t="shared" ref="U456" si="397">R456*T456/100</f>
        <v>0</v>
      </c>
      <c r="V456" s="357">
        <f t="shared" ref="V456" si="398">R456-U456</f>
        <v>0</v>
      </c>
      <c r="W456" s="357">
        <f t="shared" ref="W456" si="399">J456+V456</f>
        <v>22500</v>
      </c>
      <c r="X456" s="111"/>
      <c r="Y456" s="261"/>
      <c r="Z456" s="380">
        <f>W456</f>
        <v>22500</v>
      </c>
      <c r="AA456" s="397">
        <v>0.3</v>
      </c>
    </row>
    <row r="457" spans="1:27" ht="21.75" x14ac:dyDescent="0.5">
      <c r="A457" s="19"/>
      <c r="B457" s="32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47"/>
      <c r="N457" s="47"/>
      <c r="O457" s="47"/>
      <c r="P457" s="47"/>
      <c r="Q457" s="47"/>
      <c r="R457" s="408"/>
      <c r="S457" s="19"/>
      <c r="T457" s="47"/>
      <c r="U457" s="393"/>
      <c r="V457" s="393"/>
      <c r="W457" s="393"/>
      <c r="X457" s="60"/>
      <c r="Y457" s="371"/>
      <c r="Z457" s="47"/>
      <c r="AA457" s="102"/>
    </row>
    <row r="458" spans="1:27" ht="21.75" x14ac:dyDescent="0.5">
      <c r="A458" s="43"/>
      <c r="B458" s="55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395"/>
      <c r="S458" s="43"/>
      <c r="T458" s="43"/>
      <c r="U458" s="357"/>
      <c r="V458" s="357"/>
      <c r="W458" s="357"/>
      <c r="X458" s="111"/>
      <c r="Y458" s="261"/>
      <c r="Z458" s="43"/>
      <c r="AA458" s="87"/>
    </row>
    <row r="459" spans="1:27" ht="21.75" x14ac:dyDescent="0.5">
      <c r="A459" s="19"/>
      <c r="B459" s="32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47"/>
      <c r="U459" s="60"/>
      <c r="V459" s="60"/>
      <c r="W459" s="60"/>
      <c r="X459" s="60"/>
      <c r="Y459" s="60"/>
      <c r="Z459" s="60"/>
      <c r="AA459" s="102"/>
    </row>
    <row r="460" spans="1:27" ht="18" x14ac:dyDescent="0.4">
      <c r="A460" s="146"/>
      <c r="B460" s="147"/>
      <c r="C460" s="146"/>
      <c r="D460" s="146"/>
      <c r="E460" s="146"/>
      <c r="F460" s="146"/>
      <c r="G460" s="146"/>
      <c r="H460" s="146"/>
      <c r="I460" s="146"/>
      <c r="J460" s="146"/>
      <c r="K460" s="15"/>
      <c r="L460" s="15"/>
      <c r="M460" s="15"/>
      <c r="N460" s="15"/>
      <c r="O460" s="15"/>
      <c r="P460" s="15"/>
      <c r="Q460" s="15"/>
      <c r="R460" s="15"/>
      <c r="S460" s="15"/>
      <c r="T460" s="110"/>
      <c r="U460" s="110"/>
      <c r="V460" s="110"/>
      <c r="W460" s="110"/>
      <c r="X460" s="110"/>
      <c r="Y460" s="110"/>
      <c r="Z460" s="110"/>
      <c r="AA460" s="110"/>
    </row>
    <row r="461" spans="1:27" ht="18" x14ac:dyDescent="0.4">
      <c r="A461" s="15"/>
      <c r="B461" s="14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10"/>
      <c r="U461" s="110"/>
      <c r="V461" s="110"/>
      <c r="W461" s="110"/>
      <c r="X461" s="110"/>
      <c r="Y461" s="110"/>
      <c r="Z461" s="110"/>
      <c r="AA461" s="110"/>
    </row>
    <row r="462" spans="1:27" ht="18" x14ac:dyDescent="0.4">
      <c r="A462" s="15"/>
      <c r="B462" s="14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10"/>
      <c r="U462" s="110"/>
      <c r="V462" s="110"/>
      <c r="W462" s="110"/>
      <c r="X462" s="110"/>
      <c r="Y462" s="110"/>
      <c r="Z462" s="110"/>
      <c r="AA462" s="110"/>
    </row>
    <row r="463" spans="1:27" ht="18" x14ac:dyDescent="0.4">
      <c r="A463" s="15"/>
      <c r="B463" s="14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10"/>
      <c r="U463" s="110"/>
      <c r="V463" s="110"/>
      <c r="W463" s="110"/>
      <c r="X463" s="110"/>
      <c r="Y463" s="110"/>
      <c r="Z463" s="110"/>
      <c r="AA463" s="110"/>
    </row>
    <row r="464" spans="1:27" ht="18" x14ac:dyDescent="0.4">
      <c r="A464" s="15"/>
      <c r="B464" s="14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10"/>
      <c r="U464" s="110"/>
      <c r="V464" s="110"/>
      <c r="W464" s="110"/>
      <c r="X464" s="110"/>
      <c r="Y464" s="110"/>
      <c r="Z464" s="110"/>
      <c r="AA464" s="110"/>
    </row>
    <row r="465" spans="1:27" ht="18" x14ac:dyDescent="0.4">
      <c r="A465" s="15"/>
      <c r="B465" s="14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10"/>
      <c r="U465" s="110"/>
      <c r="V465" s="110"/>
      <c r="W465" s="110"/>
      <c r="X465" s="110"/>
      <c r="Y465" s="110"/>
      <c r="Z465" s="110"/>
      <c r="AA465" s="110"/>
    </row>
    <row r="466" spans="1:27" ht="18" x14ac:dyDescent="0.4">
      <c r="A466" s="15"/>
      <c r="B466" s="14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10"/>
      <c r="U466" s="110"/>
      <c r="V466" s="110"/>
      <c r="W466" s="110"/>
      <c r="X466" s="110"/>
      <c r="Y466" s="110"/>
      <c r="Z466" s="110"/>
      <c r="AA466" s="110"/>
    </row>
    <row r="467" spans="1:27" ht="18" x14ac:dyDescent="0.4">
      <c r="A467" s="15"/>
      <c r="B467" s="14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10"/>
      <c r="U467" s="110"/>
      <c r="V467" s="110"/>
      <c r="W467" s="110"/>
      <c r="X467" s="110"/>
      <c r="Y467" s="110"/>
      <c r="Z467" s="110"/>
      <c r="AA467" s="110"/>
    </row>
    <row r="468" spans="1:27" ht="18" x14ac:dyDescent="0.4">
      <c r="A468" s="15"/>
      <c r="B468" s="14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10"/>
      <c r="U468" s="110"/>
      <c r="V468" s="110"/>
      <c r="W468" s="110"/>
      <c r="X468" s="110"/>
      <c r="Y468" s="110"/>
      <c r="Z468" s="110"/>
      <c r="AA468" s="110"/>
    </row>
    <row r="469" spans="1:27" ht="18" x14ac:dyDescent="0.4">
      <c r="A469" s="15"/>
      <c r="B469" s="14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10"/>
      <c r="U469" s="110"/>
      <c r="V469" s="110"/>
      <c r="W469" s="110"/>
      <c r="X469" s="110"/>
      <c r="Y469" s="110"/>
      <c r="Z469" s="110"/>
      <c r="AA469" s="110"/>
    </row>
    <row r="470" spans="1:27" s="110" customFormat="1" ht="18" x14ac:dyDescent="0.4">
      <c r="A470" s="15"/>
      <c r="B470" s="14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48"/>
    </row>
    <row r="471" spans="1:27" s="110" customFormat="1" ht="18" x14ac:dyDescent="0.4">
      <c r="A471" s="15"/>
      <c r="B471" s="14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48"/>
    </row>
    <row r="472" spans="1:27" s="110" customFormat="1" ht="18" x14ac:dyDescent="0.4">
      <c r="A472" s="15"/>
      <c r="B472" s="14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48"/>
    </row>
    <row r="473" spans="1:27" s="110" customFormat="1" ht="18" x14ac:dyDescent="0.4">
      <c r="A473" s="15"/>
      <c r="B473" s="14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48"/>
    </row>
    <row r="474" spans="1:27" s="110" customFormat="1" ht="18" x14ac:dyDescent="0.4">
      <c r="A474" s="15"/>
      <c r="B474" s="14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48"/>
    </row>
    <row r="475" spans="1:27" s="110" customFormat="1" ht="18" x14ac:dyDescent="0.4">
      <c r="A475" s="15"/>
      <c r="B475" s="14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48"/>
    </row>
    <row r="476" spans="1:27" s="110" customFormat="1" ht="18" x14ac:dyDescent="0.4">
      <c r="A476" s="15"/>
      <c r="B476" s="14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48"/>
    </row>
    <row r="477" spans="1:27" s="110" customFormat="1" ht="18" x14ac:dyDescent="0.4">
      <c r="A477" s="15"/>
      <c r="B477" s="14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48"/>
    </row>
    <row r="478" spans="1:27" s="110" customFormat="1" ht="18" x14ac:dyDescent="0.4">
      <c r="A478" s="15"/>
      <c r="B478" s="14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48"/>
    </row>
    <row r="479" spans="1:27" s="110" customFormat="1" ht="18" x14ac:dyDescent="0.4">
      <c r="A479" s="15"/>
      <c r="B479" s="14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48"/>
    </row>
    <row r="480" spans="1:27" s="110" customFormat="1" ht="18" x14ac:dyDescent="0.4">
      <c r="A480" s="15"/>
      <c r="B480" s="14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48"/>
    </row>
    <row r="481" spans="1:20" s="110" customFormat="1" ht="18" x14ac:dyDescent="0.4">
      <c r="A481" s="15"/>
      <c r="B481" s="14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48"/>
    </row>
    <row r="482" spans="1:20" s="110" customFormat="1" ht="18" x14ac:dyDescent="0.4">
      <c r="A482" s="15"/>
      <c r="B482" s="14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48"/>
    </row>
    <row r="483" spans="1:20" s="110" customFormat="1" ht="18" x14ac:dyDescent="0.4">
      <c r="A483" s="15"/>
      <c r="B483" s="14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48"/>
    </row>
    <row r="484" spans="1:20" s="110" customFormat="1" ht="18" x14ac:dyDescent="0.4">
      <c r="A484" s="15"/>
      <c r="B484" s="14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48"/>
    </row>
    <row r="485" spans="1:20" s="110" customFormat="1" ht="18" x14ac:dyDescent="0.4">
      <c r="A485" s="15"/>
      <c r="B485" s="14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48"/>
    </row>
    <row r="486" spans="1:20" s="110" customFormat="1" ht="18" x14ac:dyDescent="0.4">
      <c r="A486" s="15"/>
      <c r="B486" s="14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48"/>
    </row>
    <row r="487" spans="1:20" s="110" customFormat="1" ht="18" x14ac:dyDescent="0.4">
      <c r="A487" s="15"/>
      <c r="B487" s="14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48"/>
    </row>
    <row r="488" spans="1:20" s="110" customFormat="1" ht="18" x14ac:dyDescent="0.4">
      <c r="A488" s="15"/>
      <c r="B488" s="14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48"/>
    </row>
  </sheetData>
  <mergeCells count="360">
    <mergeCell ref="V440:V444"/>
    <mergeCell ref="W440:W444"/>
    <mergeCell ref="Y440:Y444"/>
    <mergeCell ref="Z440:Z444"/>
    <mergeCell ref="AA440:AA444"/>
    <mergeCell ref="S441:U441"/>
    <mergeCell ref="S442:S444"/>
    <mergeCell ref="T442:T444"/>
    <mergeCell ref="U442:U444"/>
    <mergeCell ref="V412:V416"/>
    <mergeCell ref="W412:W416"/>
    <mergeCell ref="Y412:Y416"/>
    <mergeCell ref="Z412:Z416"/>
    <mergeCell ref="AA412:AA416"/>
    <mergeCell ref="S413:U413"/>
    <mergeCell ref="S414:S416"/>
    <mergeCell ref="T414:T416"/>
    <mergeCell ref="U414:U416"/>
    <mergeCell ref="V384:V388"/>
    <mergeCell ref="W384:W388"/>
    <mergeCell ref="Y384:Y388"/>
    <mergeCell ref="Z384:Z388"/>
    <mergeCell ref="AA384:AA388"/>
    <mergeCell ref="S385:U385"/>
    <mergeCell ref="S386:S388"/>
    <mergeCell ref="T386:T388"/>
    <mergeCell ref="U386:U388"/>
    <mergeCell ref="V357:V361"/>
    <mergeCell ref="W357:W361"/>
    <mergeCell ref="Y357:Y361"/>
    <mergeCell ref="Z357:Z361"/>
    <mergeCell ref="AA357:AA361"/>
    <mergeCell ref="S358:U358"/>
    <mergeCell ref="S359:S361"/>
    <mergeCell ref="T359:T361"/>
    <mergeCell ref="U359:U361"/>
    <mergeCell ref="V328:V332"/>
    <mergeCell ref="W328:W332"/>
    <mergeCell ref="Y328:Y332"/>
    <mergeCell ref="Z328:Z332"/>
    <mergeCell ref="AA328:AA332"/>
    <mergeCell ref="S329:U329"/>
    <mergeCell ref="S330:S332"/>
    <mergeCell ref="T330:T332"/>
    <mergeCell ref="U330:U332"/>
    <mergeCell ref="V298:V302"/>
    <mergeCell ref="W298:W302"/>
    <mergeCell ref="Y298:Y302"/>
    <mergeCell ref="Z298:Z302"/>
    <mergeCell ref="AA298:AA302"/>
    <mergeCell ref="S299:U299"/>
    <mergeCell ref="S300:S302"/>
    <mergeCell ref="T300:T302"/>
    <mergeCell ref="U300:U302"/>
    <mergeCell ref="V268:V272"/>
    <mergeCell ref="W268:W272"/>
    <mergeCell ref="Y268:Y272"/>
    <mergeCell ref="Z268:Z272"/>
    <mergeCell ref="AA268:AA272"/>
    <mergeCell ref="S269:U269"/>
    <mergeCell ref="S270:S272"/>
    <mergeCell ref="T270:T272"/>
    <mergeCell ref="U270:U272"/>
    <mergeCell ref="V238:V242"/>
    <mergeCell ref="W238:W242"/>
    <mergeCell ref="Y238:Y242"/>
    <mergeCell ref="Z238:Z242"/>
    <mergeCell ref="AA238:AA242"/>
    <mergeCell ref="S239:U239"/>
    <mergeCell ref="S240:S242"/>
    <mergeCell ref="T240:T242"/>
    <mergeCell ref="U240:U242"/>
    <mergeCell ref="V206:V210"/>
    <mergeCell ref="W206:W210"/>
    <mergeCell ref="Y206:Y210"/>
    <mergeCell ref="Z206:Z210"/>
    <mergeCell ref="AA206:AA210"/>
    <mergeCell ref="S207:U207"/>
    <mergeCell ref="S208:S210"/>
    <mergeCell ref="T208:T210"/>
    <mergeCell ref="U208:U210"/>
    <mergeCell ref="A145:F145"/>
    <mergeCell ref="K145:S145"/>
    <mergeCell ref="V175:V179"/>
    <mergeCell ref="W175:W179"/>
    <mergeCell ref="Y175:Y179"/>
    <mergeCell ref="Z175:Z179"/>
    <mergeCell ref="AA175:AA179"/>
    <mergeCell ref="S176:U176"/>
    <mergeCell ref="S177:S179"/>
    <mergeCell ref="T177:T179"/>
    <mergeCell ref="U177:U179"/>
    <mergeCell ref="V146:V150"/>
    <mergeCell ref="W146:W150"/>
    <mergeCell ref="Y146:Y150"/>
    <mergeCell ref="Z146:Z150"/>
    <mergeCell ref="AA146:AA150"/>
    <mergeCell ref="S147:U147"/>
    <mergeCell ref="S148:S150"/>
    <mergeCell ref="T148:T150"/>
    <mergeCell ref="U148:U150"/>
    <mergeCell ref="O175:O179"/>
    <mergeCell ref="K146:K150"/>
    <mergeCell ref="L146:L150"/>
    <mergeCell ref="D147:D150"/>
    <mergeCell ref="V117:V121"/>
    <mergeCell ref="W117:W121"/>
    <mergeCell ref="Y117:Y121"/>
    <mergeCell ref="Z117:Z121"/>
    <mergeCell ref="A117:A121"/>
    <mergeCell ref="B117:B121"/>
    <mergeCell ref="C117:C121"/>
    <mergeCell ref="AA117:AA121"/>
    <mergeCell ref="D118:D121"/>
    <mergeCell ref="E118:E121"/>
    <mergeCell ref="F118:F121"/>
    <mergeCell ref="S118:U118"/>
    <mergeCell ref="S119:S121"/>
    <mergeCell ref="T119:T121"/>
    <mergeCell ref="U119:U121"/>
    <mergeCell ref="L117:L121"/>
    <mergeCell ref="M117:M121"/>
    <mergeCell ref="V86:V90"/>
    <mergeCell ref="W86:W90"/>
    <mergeCell ref="Y86:Y90"/>
    <mergeCell ref="Z86:Z90"/>
    <mergeCell ref="AA86:AA90"/>
    <mergeCell ref="D87:D90"/>
    <mergeCell ref="S87:U87"/>
    <mergeCell ref="S88:S90"/>
    <mergeCell ref="T88:T90"/>
    <mergeCell ref="U88:U90"/>
    <mergeCell ref="O86:O90"/>
    <mergeCell ref="V60:V64"/>
    <mergeCell ref="W60:W64"/>
    <mergeCell ref="Y60:Y64"/>
    <mergeCell ref="Z60:Z64"/>
    <mergeCell ref="AA60:AA64"/>
    <mergeCell ref="S61:U61"/>
    <mergeCell ref="S62:S64"/>
    <mergeCell ref="T62:T64"/>
    <mergeCell ref="U62:U64"/>
    <mergeCell ref="Z31:Z35"/>
    <mergeCell ref="AA31:AA35"/>
    <mergeCell ref="D32:D35"/>
    <mergeCell ref="E32:E35"/>
    <mergeCell ref="F32:F35"/>
    <mergeCell ref="S32:U32"/>
    <mergeCell ref="S33:S35"/>
    <mergeCell ref="T33:T35"/>
    <mergeCell ref="U33:U35"/>
    <mergeCell ref="A411:F411"/>
    <mergeCell ref="K411:S411"/>
    <mergeCell ref="A412:A416"/>
    <mergeCell ref="B412:B416"/>
    <mergeCell ref="C412:C416"/>
    <mergeCell ref="D412:F412"/>
    <mergeCell ref="K412:K416"/>
    <mergeCell ref="L412:L416"/>
    <mergeCell ref="O412:O416"/>
    <mergeCell ref="M412:M416"/>
    <mergeCell ref="D413:D416"/>
    <mergeCell ref="E413:E416"/>
    <mergeCell ref="F413:F416"/>
    <mergeCell ref="F441:F444"/>
    <mergeCell ref="A440:A444"/>
    <mergeCell ref="B440:B444"/>
    <mergeCell ref="C440:C444"/>
    <mergeCell ref="D440:F440"/>
    <mergeCell ref="K440:K444"/>
    <mergeCell ref="A439:F439"/>
    <mergeCell ref="K439:S439"/>
    <mergeCell ref="D436:F436"/>
    <mergeCell ref="O440:O444"/>
    <mergeCell ref="L440:L444"/>
    <mergeCell ref="M440:M444"/>
    <mergeCell ref="D441:D444"/>
    <mergeCell ref="E441:E444"/>
    <mergeCell ref="A383:F383"/>
    <mergeCell ref="K383:S383"/>
    <mergeCell ref="D382:F382"/>
    <mergeCell ref="A384:A388"/>
    <mergeCell ref="B384:B388"/>
    <mergeCell ref="C384:C388"/>
    <mergeCell ref="D384:F384"/>
    <mergeCell ref="K384:K388"/>
    <mergeCell ref="L384:L388"/>
    <mergeCell ref="M384:M388"/>
    <mergeCell ref="D385:D388"/>
    <mergeCell ref="E385:E388"/>
    <mergeCell ref="F385:F388"/>
    <mergeCell ref="O384:O388"/>
    <mergeCell ref="M357:M361"/>
    <mergeCell ref="D358:D361"/>
    <mergeCell ref="E358:E361"/>
    <mergeCell ref="F358:F361"/>
    <mergeCell ref="A357:A361"/>
    <mergeCell ref="B357:B361"/>
    <mergeCell ref="C357:C361"/>
    <mergeCell ref="D357:F357"/>
    <mergeCell ref="K357:K361"/>
    <mergeCell ref="E299:E302"/>
    <mergeCell ref="F299:F302"/>
    <mergeCell ref="A298:A302"/>
    <mergeCell ref="B298:B302"/>
    <mergeCell ref="C298:C302"/>
    <mergeCell ref="D298:F298"/>
    <mergeCell ref="K298:K302"/>
    <mergeCell ref="O357:O361"/>
    <mergeCell ref="A356:F356"/>
    <mergeCell ref="K356:S356"/>
    <mergeCell ref="A327:F327"/>
    <mergeCell ref="K327:S327"/>
    <mergeCell ref="A328:A332"/>
    <mergeCell ref="B328:B332"/>
    <mergeCell ref="C328:C332"/>
    <mergeCell ref="D328:F328"/>
    <mergeCell ref="K328:K332"/>
    <mergeCell ref="L328:L332"/>
    <mergeCell ref="M328:M332"/>
    <mergeCell ref="D329:D332"/>
    <mergeCell ref="E329:E332"/>
    <mergeCell ref="F329:F332"/>
    <mergeCell ref="O328:O332"/>
    <mergeCell ref="L357:L361"/>
    <mergeCell ref="D238:F238"/>
    <mergeCell ref="K238:K242"/>
    <mergeCell ref="O298:O302"/>
    <mergeCell ref="A297:F297"/>
    <mergeCell ref="K297:S297"/>
    <mergeCell ref="D283:F283"/>
    <mergeCell ref="D284:F284"/>
    <mergeCell ref="D289:F289"/>
    <mergeCell ref="A267:F267"/>
    <mergeCell ref="K267:S267"/>
    <mergeCell ref="A268:A272"/>
    <mergeCell ref="B268:B272"/>
    <mergeCell ref="C268:C272"/>
    <mergeCell ref="D268:F268"/>
    <mergeCell ref="K268:K272"/>
    <mergeCell ref="L268:L272"/>
    <mergeCell ref="M268:M272"/>
    <mergeCell ref="D269:D272"/>
    <mergeCell ref="E269:E272"/>
    <mergeCell ref="F269:F272"/>
    <mergeCell ref="O268:O272"/>
    <mergeCell ref="L298:L302"/>
    <mergeCell ref="M298:M302"/>
    <mergeCell ref="D299:D302"/>
    <mergeCell ref="O238:O242"/>
    <mergeCell ref="A237:F237"/>
    <mergeCell ref="K237:S237"/>
    <mergeCell ref="A205:F205"/>
    <mergeCell ref="K205:S205"/>
    <mergeCell ref="A206:A210"/>
    <mergeCell ref="B206:B210"/>
    <mergeCell ref="C206:C210"/>
    <mergeCell ref="D206:F206"/>
    <mergeCell ref="K206:K210"/>
    <mergeCell ref="L206:L210"/>
    <mergeCell ref="M206:M210"/>
    <mergeCell ref="D207:D210"/>
    <mergeCell ref="E207:E210"/>
    <mergeCell ref="F207:F210"/>
    <mergeCell ref="O206:O210"/>
    <mergeCell ref="L238:L242"/>
    <mergeCell ref="M238:M242"/>
    <mergeCell ref="D239:D242"/>
    <mergeCell ref="E239:E242"/>
    <mergeCell ref="F239:F242"/>
    <mergeCell ref="A238:A242"/>
    <mergeCell ref="B238:B242"/>
    <mergeCell ref="C238:C242"/>
    <mergeCell ref="E147:E150"/>
    <mergeCell ref="F147:F150"/>
    <mergeCell ref="A174:F174"/>
    <mergeCell ref="K174:S174"/>
    <mergeCell ref="A146:A150"/>
    <mergeCell ref="B146:B150"/>
    <mergeCell ref="C146:C150"/>
    <mergeCell ref="M146:M150"/>
    <mergeCell ref="L175:L179"/>
    <mergeCell ref="M175:M179"/>
    <mergeCell ref="D176:D179"/>
    <mergeCell ref="E176:E179"/>
    <mergeCell ref="F176:F179"/>
    <mergeCell ref="A175:A179"/>
    <mergeCell ref="B175:B179"/>
    <mergeCell ref="C175:C179"/>
    <mergeCell ref="D175:F175"/>
    <mergeCell ref="K175:K179"/>
    <mergeCell ref="O146:O150"/>
    <mergeCell ref="B86:B90"/>
    <mergeCell ref="C86:C90"/>
    <mergeCell ref="B31:B35"/>
    <mergeCell ref="C31:C35"/>
    <mergeCell ref="D31:F31"/>
    <mergeCell ref="K31:K35"/>
    <mergeCell ref="L31:L35"/>
    <mergeCell ref="M31:M35"/>
    <mergeCell ref="A85:F85"/>
    <mergeCell ref="K85:S85"/>
    <mergeCell ref="A86:A90"/>
    <mergeCell ref="A60:A64"/>
    <mergeCell ref="B60:B64"/>
    <mergeCell ref="C60:C64"/>
    <mergeCell ref="D60:F60"/>
    <mergeCell ref="K60:K64"/>
    <mergeCell ref="D61:D64"/>
    <mergeCell ref="E61:E64"/>
    <mergeCell ref="F61:F64"/>
    <mergeCell ref="L60:L64"/>
    <mergeCell ref="A116:F116"/>
    <mergeCell ref="K116:S116"/>
    <mergeCell ref="D117:F117"/>
    <mergeCell ref="K117:K121"/>
    <mergeCell ref="O117:O121"/>
    <mergeCell ref="D146:F146"/>
    <mergeCell ref="A5:F5"/>
    <mergeCell ref="K5:S5"/>
    <mergeCell ref="A6:A10"/>
    <mergeCell ref="S7:U7"/>
    <mergeCell ref="U8:U10"/>
    <mergeCell ref="T8:T10"/>
    <mergeCell ref="A30:F30"/>
    <mergeCell ref="K30:S30"/>
    <mergeCell ref="M60:M64"/>
    <mergeCell ref="L86:L90"/>
    <mergeCell ref="M86:M90"/>
    <mergeCell ref="D86:F86"/>
    <mergeCell ref="K86:K90"/>
    <mergeCell ref="E87:E90"/>
    <mergeCell ref="F87:F90"/>
    <mergeCell ref="O60:O64"/>
    <mergeCell ref="D7:D10"/>
    <mergeCell ref="E7:E10"/>
    <mergeCell ref="Z1:AA1"/>
    <mergeCell ref="A2:AA2"/>
    <mergeCell ref="A3:AA3"/>
    <mergeCell ref="V6:V10"/>
    <mergeCell ref="W6:W10"/>
    <mergeCell ref="Y6:Y10"/>
    <mergeCell ref="Z6:Z10"/>
    <mergeCell ref="AA6:AA10"/>
    <mergeCell ref="A59:F59"/>
    <mergeCell ref="K59:S59"/>
    <mergeCell ref="O6:O10"/>
    <mergeCell ref="S8:S10"/>
    <mergeCell ref="D6:F6"/>
    <mergeCell ref="A31:A35"/>
    <mergeCell ref="O31:O35"/>
    <mergeCell ref="V31:V35"/>
    <mergeCell ref="W31:W35"/>
    <mergeCell ref="Y31:Y35"/>
    <mergeCell ref="F7:F10"/>
    <mergeCell ref="K6:K10"/>
    <mergeCell ref="L6:L10"/>
    <mergeCell ref="M6:M10"/>
    <mergeCell ref="B6:B10"/>
    <mergeCell ref="C6:C10"/>
  </mergeCells>
  <printOptions horizontalCentered="1"/>
  <pageMargins left="0" right="0" top="0" bottom="0" header="0" footer="0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0"/>
  <sheetViews>
    <sheetView view="pageBreakPreview" topLeftCell="A5" zoomScaleNormal="100" zoomScaleSheetLayoutView="100" workbookViewId="0">
      <selection activeCell="C12" sqref="C12"/>
    </sheetView>
  </sheetViews>
  <sheetFormatPr defaultRowHeight="14.25" x14ac:dyDescent="0.2"/>
  <cols>
    <col min="1" max="1" width="3.875" customWidth="1"/>
    <col min="2" max="2" width="5.75" style="160" customWidth="1"/>
    <col min="3" max="3" width="4.625" customWidth="1"/>
    <col min="4" max="4" width="3.75" customWidth="1"/>
    <col min="5" max="5" width="4" customWidth="1"/>
    <col min="6" max="6" width="5" customWidth="1"/>
    <col min="7" max="7" width="5.375" customWidth="1"/>
    <col min="8" max="8" width="5.75" customWidth="1"/>
    <col min="9" max="9" width="5.625" customWidth="1"/>
    <col min="10" max="10" width="7.125" customWidth="1"/>
    <col min="11" max="11" width="3.625" customWidth="1"/>
    <col min="12" max="12" width="7.375" customWidth="1"/>
    <col min="13" max="13" width="7" customWidth="1"/>
    <col min="14" max="14" width="5.875" customWidth="1"/>
    <col min="15" max="15" width="6.625" customWidth="1"/>
    <col min="16" max="16" width="5.625" customWidth="1"/>
    <col min="17" max="17" width="5.75" customWidth="1"/>
    <col min="18" max="18" width="7" customWidth="1"/>
    <col min="19" max="19" width="5" customWidth="1"/>
    <col min="20" max="20" width="5.125" style="417" customWidth="1"/>
    <col min="21" max="21" width="6.875" customWidth="1"/>
    <col min="22" max="22" width="7" customWidth="1"/>
    <col min="23" max="23" width="7.375" customWidth="1"/>
    <col min="24" max="24" width="7.5" customWidth="1"/>
    <col min="25" max="25" width="6.875" customWidth="1"/>
    <col min="26" max="26" width="8.75" customWidth="1"/>
    <col min="27" max="27" width="7.375" customWidth="1"/>
    <col min="28" max="28" width="3.5" customWidth="1"/>
  </cols>
  <sheetData>
    <row r="1" spans="1:27" s="40" customFormat="1" ht="23.1" customHeight="1" x14ac:dyDescent="0.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488" t="s">
        <v>105</v>
      </c>
      <c r="AA1" s="488"/>
    </row>
    <row r="2" spans="1:27" s="40" customFormat="1" ht="23.1" customHeight="1" x14ac:dyDescent="0.5">
      <c r="A2" s="489" t="s">
        <v>148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</row>
    <row r="3" spans="1:27" s="40" customFormat="1" ht="23.1" customHeight="1" x14ac:dyDescent="0.5">
      <c r="A3" s="489" t="s">
        <v>13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</row>
    <row r="4" spans="1:27" s="40" customFormat="1" ht="15.75" customHeight="1" x14ac:dyDescent="0.5">
      <c r="A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42"/>
      <c r="U4" s="142"/>
      <c r="V4" s="142"/>
      <c r="W4" s="185"/>
      <c r="X4" s="185"/>
      <c r="Y4" s="185"/>
      <c r="Z4" s="307" t="s">
        <v>152</v>
      </c>
      <c r="AA4" s="308"/>
    </row>
    <row r="5" spans="1:27" ht="18" x14ac:dyDescent="0.4">
      <c r="A5" s="492" t="s">
        <v>93</v>
      </c>
      <c r="B5" s="487"/>
      <c r="C5" s="487"/>
      <c r="D5" s="487"/>
      <c r="E5" s="487"/>
      <c r="F5" s="487"/>
      <c r="G5" s="288"/>
      <c r="H5" s="288"/>
      <c r="I5" s="288"/>
      <c r="J5" s="288"/>
      <c r="K5" s="492" t="s">
        <v>104</v>
      </c>
      <c r="L5" s="487"/>
      <c r="M5" s="487"/>
      <c r="N5" s="487"/>
      <c r="O5" s="487"/>
      <c r="P5" s="487"/>
      <c r="Q5" s="487"/>
      <c r="R5" s="487"/>
      <c r="S5" s="507"/>
      <c r="T5" s="414"/>
      <c r="U5" s="274"/>
      <c r="V5" s="274"/>
      <c r="W5" s="189"/>
      <c r="X5" s="212" t="s">
        <v>106</v>
      </c>
      <c r="Y5" s="189"/>
      <c r="Z5" s="189"/>
      <c r="AA5" s="211"/>
    </row>
    <row r="6" spans="1:27" ht="27.75" customHeight="1" x14ac:dyDescent="0.4">
      <c r="A6" s="491" t="s">
        <v>3</v>
      </c>
      <c r="B6" s="491" t="s">
        <v>4</v>
      </c>
      <c r="C6" s="497" t="s">
        <v>5</v>
      </c>
      <c r="D6" s="492" t="s">
        <v>6</v>
      </c>
      <c r="E6" s="487"/>
      <c r="F6" s="493"/>
      <c r="G6" s="188" t="s">
        <v>83</v>
      </c>
      <c r="H6" s="188" t="s">
        <v>86</v>
      </c>
      <c r="I6" s="188" t="s">
        <v>87</v>
      </c>
      <c r="J6" s="188" t="s">
        <v>91</v>
      </c>
      <c r="K6" s="491" t="s">
        <v>3</v>
      </c>
      <c r="L6" s="491" t="s">
        <v>7</v>
      </c>
      <c r="M6" s="491" t="s">
        <v>8</v>
      </c>
      <c r="N6" s="289"/>
      <c r="O6" s="491" t="s">
        <v>95</v>
      </c>
      <c r="P6" s="289"/>
      <c r="Q6" s="289"/>
      <c r="R6" s="290"/>
      <c r="S6" s="208"/>
      <c r="T6" s="415"/>
      <c r="U6" s="209"/>
      <c r="V6" s="494" t="s">
        <v>100</v>
      </c>
      <c r="W6" s="464" t="s">
        <v>103</v>
      </c>
      <c r="X6" s="213" t="s">
        <v>107</v>
      </c>
      <c r="Y6" s="464" t="s">
        <v>134</v>
      </c>
      <c r="Z6" s="464" t="s">
        <v>102</v>
      </c>
      <c r="AA6" s="464" t="s">
        <v>146</v>
      </c>
    </row>
    <row r="7" spans="1:27" ht="26.25" customHeight="1" x14ac:dyDescent="0.4">
      <c r="A7" s="464"/>
      <c r="B7" s="464"/>
      <c r="C7" s="481"/>
      <c r="D7" s="475" t="s">
        <v>9</v>
      </c>
      <c r="E7" s="475" t="s">
        <v>10</v>
      </c>
      <c r="F7" s="475" t="s">
        <v>11</v>
      </c>
      <c r="G7" s="284" t="s">
        <v>123</v>
      </c>
      <c r="H7" s="284" t="s">
        <v>114</v>
      </c>
      <c r="I7" s="284" t="s">
        <v>88</v>
      </c>
      <c r="J7" s="284" t="s">
        <v>88</v>
      </c>
      <c r="K7" s="464"/>
      <c r="L7" s="464"/>
      <c r="M7" s="464"/>
      <c r="N7" s="282" t="s">
        <v>83</v>
      </c>
      <c r="O7" s="464"/>
      <c r="P7" s="282" t="s">
        <v>110</v>
      </c>
      <c r="Q7" s="282" t="s">
        <v>87</v>
      </c>
      <c r="R7" s="286" t="s">
        <v>91</v>
      </c>
      <c r="S7" s="466" t="s">
        <v>97</v>
      </c>
      <c r="T7" s="467"/>
      <c r="U7" s="468"/>
      <c r="V7" s="495"/>
      <c r="W7" s="464"/>
      <c r="X7" s="213" t="s">
        <v>96</v>
      </c>
      <c r="Y7" s="464"/>
      <c r="Z7" s="464"/>
      <c r="AA7" s="464"/>
    </row>
    <row r="8" spans="1:27" ht="14.25" customHeight="1" x14ac:dyDescent="0.2">
      <c r="A8" s="464"/>
      <c r="B8" s="464"/>
      <c r="C8" s="481"/>
      <c r="D8" s="476"/>
      <c r="E8" s="476"/>
      <c r="F8" s="476"/>
      <c r="G8" s="284" t="s">
        <v>124</v>
      </c>
      <c r="H8" s="284" t="s">
        <v>115</v>
      </c>
      <c r="I8" s="284" t="s">
        <v>125</v>
      </c>
      <c r="J8" s="284" t="s">
        <v>117</v>
      </c>
      <c r="K8" s="464"/>
      <c r="L8" s="464"/>
      <c r="M8" s="464"/>
      <c r="N8" s="282" t="s">
        <v>123</v>
      </c>
      <c r="O8" s="464"/>
      <c r="P8" s="282" t="s">
        <v>111</v>
      </c>
      <c r="Q8" s="282" t="s">
        <v>88</v>
      </c>
      <c r="R8" s="286" t="s">
        <v>122</v>
      </c>
      <c r="S8" s="469" t="s">
        <v>98</v>
      </c>
      <c r="T8" s="496" t="s">
        <v>144</v>
      </c>
      <c r="U8" s="471" t="s">
        <v>99</v>
      </c>
      <c r="V8" s="464"/>
      <c r="W8" s="464"/>
      <c r="X8" s="213" t="s">
        <v>108</v>
      </c>
      <c r="Y8" s="464"/>
      <c r="Z8" s="464"/>
      <c r="AA8" s="464"/>
    </row>
    <row r="9" spans="1:27" ht="14.25" customHeight="1" x14ac:dyDescent="0.2">
      <c r="A9" s="464"/>
      <c r="B9" s="464"/>
      <c r="C9" s="481"/>
      <c r="D9" s="476"/>
      <c r="E9" s="476"/>
      <c r="F9" s="476"/>
      <c r="G9" s="284" t="s">
        <v>85</v>
      </c>
      <c r="H9" s="284"/>
      <c r="I9" s="284" t="s">
        <v>115</v>
      </c>
      <c r="J9" s="284" t="s">
        <v>90</v>
      </c>
      <c r="K9" s="464"/>
      <c r="L9" s="464"/>
      <c r="M9" s="464"/>
      <c r="N9" s="282" t="s">
        <v>124</v>
      </c>
      <c r="O9" s="464"/>
      <c r="P9" s="282" t="s">
        <v>112</v>
      </c>
      <c r="Q9" s="282" t="s">
        <v>119</v>
      </c>
      <c r="R9" s="286" t="s">
        <v>120</v>
      </c>
      <c r="S9" s="469"/>
      <c r="T9" s="469"/>
      <c r="U9" s="471"/>
      <c r="V9" s="464"/>
      <c r="W9" s="464"/>
      <c r="X9" s="213" t="s">
        <v>109</v>
      </c>
      <c r="Y9" s="464"/>
      <c r="Z9" s="464"/>
      <c r="AA9" s="464"/>
    </row>
    <row r="10" spans="1:27" ht="65.25" customHeight="1" x14ac:dyDescent="0.2">
      <c r="A10" s="465"/>
      <c r="B10" s="465"/>
      <c r="C10" s="482"/>
      <c r="D10" s="477"/>
      <c r="E10" s="477"/>
      <c r="F10" s="477"/>
      <c r="G10" s="285"/>
      <c r="H10" s="285"/>
      <c r="I10" s="285" t="s">
        <v>90</v>
      </c>
      <c r="J10" s="285"/>
      <c r="K10" s="465"/>
      <c r="L10" s="465"/>
      <c r="M10" s="465"/>
      <c r="N10" s="283" t="s">
        <v>85</v>
      </c>
      <c r="O10" s="465"/>
      <c r="P10" s="283"/>
      <c r="Q10" s="283" t="s">
        <v>121</v>
      </c>
      <c r="R10" s="287" t="s">
        <v>90</v>
      </c>
      <c r="S10" s="470"/>
      <c r="T10" s="470"/>
      <c r="U10" s="472"/>
      <c r="V10" s="465"/>
      <c r="W10" s="465"/>
      <c r="X10" s="214" t="s">
        <v>85</v>
      </c>
      <c r="Y10" s="465"/>
      <c r="Z10" s="465"/>
      <c r="AA10" s="465"/>
    </row>
    <row r="11" spans="1:27" s="40" customFormat="1" ht="10.5" customHeight="1" x14ac:dyDescent="0.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76"/>
      <c r="N11" s="76"/>
      <c r="O11" s="10"/>
      <c r="P11" s="10"/>
      <c r="Q11" s="10"/>
      <c r="R11" s="10"/>
      <c r="S11" s="10"/>
      <c r="T11" s="406"/>
      <c r="U11" s="219"/>
      <c r="V11" s="219"/>
      <c r="W11" s="219"/>
      <c r="X11" s="219"/>
      <c r="Y11" s="144"/>
      <c r="Z11" s="144"/>
      <c r="AA11" s="396"/>
    </row>
    <row r="12" spans="1:27" s="40" customFormat="1" ht="23.1" customHeight="1" x14ac:dyDescent="0.5">
      <c r="A12" s="6">
        <v>1</v>
      </c>
      <c r="B12" s="10" t="s">
        <v>12</v>
      </c>
      <c r="C12" s="6">
        <v>2871</v>
      </c>
      <c r="D12" s="6">
        <v>0</v>
      </c>
      <c r="E12" s="6">
        <v>1</v>
      </c>
      <c r="F12" s="6">
        <v>25</v>
      </c>
      <c r="G12" s="6"/>
      <c r="H12" s="6">
        <v>125</v>
      </c>
      <c r="I12" s="6">
        <v>380</v>
      </c>
      <c r="J12" s="236">
        <f t="shared" ref="J12" si="0">H12*I12</f>
        <v>47500</v>
      </c>
      <c r="K12" s="6">
        <v>1</v>
      </c>
      <c r="L12" s="6">
        <v>100</v>
      </c>
      <c r="M12" s="112" t="s">
        <v>21</v>
      </c>
      <c r="N12" s="33"/>
      <c r="O12" s="6">
        <v>80</v>
      </c>
      <c r="P12" s="6"/>
      <c r="Q12" s="43">
        <v>6850</v>
      </c>
      <c r="R12" s="395">
        <f t="shared" ref="R12" si="1">O12*Q12</f>
        <v>548000</v>
      </c>
      <c r="S12" s="6">
        <v>17</v>
      </c>
      <c r="T12" s="395">
        <v>60</v>
      </c>
      <c r="U12" s="357">
        <f t="shared" ref="U12" si="2">R12*T12/100</f>
        <v>328800</v>
      </c>
      <c r="V12" s="357">
        <f t="shared" ref="V12" si="3">R12-U12</f>
        <v>219200</v>
      </c>
      <c r="W12" s="357">
        <f t="shared" ref="W12" si="4">J12+V12</f>
        <v>266700</v>
      </c>
      <c r="X12" s="111"/>
      <c r="Y12" s="43" t="s">
        <v>133</v>
      </c>
      <c r="Z12" s="43">
        <v>0</v>
      </c>
      <c r="AA12" s="28"/>
    </row>
    <row r="13" spans="1:27" s="1" customFormat="1" ht="12.75" customHeight="1" x14ac:dyDescent="0.5">
      <c r="A13" s="19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408"/>
      <c r="U13" s="60"/>
      <c r="V13" s="60"/>
      <c r="W13" s="60"/>
      <c r="X13" s="60"/>
      <c r="Y13" s="47"/>
      <c r="Z13" s="47"/>
      <c r="AA13" s="29"/>
    </row>
    <row r="14" spans="1:27" s="1" customFormat="1" ht="23.1" customHeight="1" x14ac:dyDescent="0.5">
      <c r="A14" s="10"/>
      <c r="B14" s="3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395"/>
      <c r="U14" s="111"/>
      <c r="V14" s="111"/>
      <c r="W14" s="111"/>
      <c r="X14" s="111"/>
      <c r="Y14" s="43"/>
      <c r="Z14" s="43"/>
      <c r="AA14" s="28"/>
    </row>
    <row r="15" spans="1:27" s="1" customFormat="1" ht="23.1" customHeight="1" x14ac:dyDescent="0.5">
      <c r="A15" s="6">
        <v>2</v>
      </c>
      <c r="B15" s="10" t="s">
        <v>12</v>
      </c>
      <c r="C15" s="6">
        <v>4007</v>
      </c>
      <c r="D15" s="6">
        <v>0</v>
      </c>
      <c r="E15" s="6">
        <v>0</v>
      </c>
      <c r="F15" s="6">
        <v>29</v>
      </c>
      <c r="G15" s="6"/>
      <c r="H15" s="6">
        <v>29</v>
      </c>
      <c r="I15" s="6">
        <v>380</v>
      </c>
      <c r="J15" s="236">
        <f t="shared" ref="J15" si="5">H15*I15</f>
        <v>11020</v>
      </c>
      <c r="K15" s="6">
        <v>1</v>
      </c>
      <c r="L15" s="6">
        <v>100</v>
      </c>
      <c r="M15" s="4" t="s">
        <v>14</v>
      </c>
      <c r="N15" s="10"/>
      <c r="O15" s="6">
        <v>80</v>
      </c>
      <c r="P15" s="6"/>
      <c r="Q15" s="43">
        <v>6850</v>
      </c>
      <c r="R15" s="395">
        <f t="shared" ref="R15" si="6">O15*Q15</f>
        <v>548000</v>
      </c>
      <c r="S15" s="6">
        <v>17</v>
      </c>
      <c r="T15" s="395">
        <v>79</v>
      </c>
      <c r="U15" s="357">
        <f t="shared" ref="U15" si="7">R15*T15/100</f>
        <v>432920</v>
      </c>
      <c r="V15" s="357">
        <f t="shared" ref="V15" si="8">R15-U15</f>
        <v>115080</v>
      </c>
      <c r="W15" s="357">
        <f t="shared" ref="W15" si="9">J15+V15</f>
        <v>126100</v>
      </c>
      <c r="X15" s="111"/>
      <c r="Y15" s="43" t="s">
        <v>133</v>
      </c>
      <c r="Z15" s="43">
        <v>0</v>
      </c>
      <c r="AA15" s="28"/>
    </row>
    <row r="16" spans="1:27" s="1" customFormat="1" ht="23.1" customHeight="1" x14ac:dyDescent="0.5">
      <c r="A16" s="6"/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395"/>
      <c r="U16" s="111"/>
      <c r="V16" s="111"/>
      <c r="W16" s="111"/>
      <c r="X16" s="111"/>
      <c r="Y16" s="43"/>
      <c r="Z16" s="43"/>
      <c r="AA16" s="28"/>
    </row>
    <row r="17" spans="1:27" s="1" customFormat="1" ht="23.1" customHeight="1" x14ac:dyDescent="0.5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408"/>
      <c r="U17" s="60"/>
      <c r="V17" s="60"/>
      <c r="W17" s="60"/>
      <c r="X17" s="60"/>
      <c r="Y17" s="47"/>
      <c r="Z17" s="47"/>
      <c r="AA17" s="29"/>
    </row>
    <row r="18" spans="1:27" s="1" customFormat="1" ht="14.25" customHeight="1" x14ac:dyDescent="0.5">
      <c r="A18" s="10"/>
      <c r="B18" s="31"/>
      <c r="C18" s="10"/>
      <c r="D18" s="10"/>
      <c r="E18" s="10"/>
      <c r="F18" s="10"/>
      <c r="G18" s="10"/>
      <c r="H18" s="10"/>
      <c r="I18" s="10"/>
      <c r="J18" s="10"/>
      <c r="K18" s="10"/>
      <c r="L18" s="66"/>
      <c r="M18" s="101"/>
      <c r="N18" s="101"/>
      <c r="O18" s="4"/>
      <c r="P18" s="10"/>
      <c r="Q18" s="10"/>
      <c r="R18" s="10"/>
      <c r="S18" s="10"/>
      <c r="T18" s="395"/>
      <c r="U18" s="111"/>
      <c r="V18" s="111"/>
      <c r="W18" s="111"/>
      <c r="X18" s="111"/>
      <c r="Y18" s="43"/>
      <c r="Z18" s="43"/>
      <c r="AA18" s="28"/>
    </row>
    <row r="19" spans="1:27" s="1" customFormat="1" ht="23.1" customHeight="1" x14ac:dyDescent="0.5">
      <c r="A19" s="6">
        <v>3</v>
      </c>
      <c r="B19" s="10" t="s">
        <v>12</v>
      </c>
      <c r="C19" s="6">
        <v>4008</v>
      </c>
      <c r="D19" s="6">
        <v>0</v>
      </c>
      <c r="E19" s="6">
        <v>0</v>
      </c>
      <c r="F19" s="6">
        <v>26</v>
      </c>
      <c r="G19" s="6"/>
      <c r="H19" s="6">
        <v>26</v>
      </c>
      <c r="I19" s="6">
        <v>380</v>
      </c>
      <c r="J19" s="236">
        <f t="shared" ref="J19" si="10">H19*I19</f>
        <v>9880</v>
      </c>
      <c r="K19" s="6">
        <v>1</v>
      </c>
      <c r="L19" s="6">
        <v>100</v>
      </c>
      <c r="M19" s="10" t="s">
        <v>14</v>
      </c>
      <c r="N19" s="10"/>
      <c r="O19" s="6">
        <v>100</v>
      </c>
      <c r="P19" s="6"/>
      <c r="Q19" s="6">
        <v>6850</v>
      </c>
      <c r="R19" s="395">
        <f t="shared" ref="R19" si="11">O19*Q19</f>
        <v>685000</v>
      </c>
      <c r="S19" s="6">
        <v>29</v>
      </c>
      <c r="T19" s="395">
        <v>93</v>
      </c>
      <c r="U19" s="357">
        <f t="shared" ref="U19" si="12">R19*T19/100</f>
        <v>637050</v>
      </c>
      <c r="V19" s="357">
        <f t="shared" ref="V19" si="13">R19-U19</f>
        <v>47950</v>
      </c>
      <c r="W19" s="357">
        <f t="shared" ref="W19" si="14">J19+V19</f>
        <v>57830</v>
      </c>
      <c r="X19" s="111"/>
      <c r="Y19" s="43" t="s">
        <v>133</v>
      </c>
      <c r="Z19" s="43">
        <v>0</v>
      </c>
      <c r="AA19" s="28"/>
    </row>
    <row r="20" spans="1:27" s="1" customFormat="1" ht="13.5" customHeight="1" x14ac:dyDescent="0.5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405"/>
      <c r="U20" s="60"/>
      <c r="V20" s="60"/>
      <c r="W20" s="60"/>
      <c r="X20" s="60"/>
      <c r="Y20" s="47"/>
      <c r="Z20" s="47"/>
      <c r="AA20" s="29"/>
    </row>
    <row r="21" spans="1:27" s="40" customFormat="1" ht="23.1" customHeight="1" x14ac:dyDescent="0.5">
      <c r="A21" s="15"/>
      <c r="B21" s="228" t="s">
        <v>126</v>
      </c>
      <c r="C21" s="228"/>
      <c r="D21" s="227"/>
      <c r="E21" s="227"/>
      <c r="F21" s="227"/>
      <c r="G21" s="227"/>
      <c r="H21" s="227"/>
      <c r="I21" s="227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418"/>
      <c r="U21" s="139"/>
      <c r="V21" s="139"/>
      <c r="W21" s="139"/>
      <c r="X21" s="139"/>
      <c r="Y21" s="139"/>
      <c r="Z21" s="139"/>
      <c r="AA21" s="139"/>
    </row>
    <row r="22" spans="1:27" s="40" customFormat="1" ht="23.1" customHeight="1" x14ac:dyDescent="0.5">
      <c r="A22" s="15"/>
      <c r="B22" s="227"/>
      <c r="C22" s="227"/>
      <c r="D22" s="229" t="s">
        <v>127</v>
      </c>
      <c r="E22" s="227"/>
      <c r="F22" s="227"/>
      <c r="G22" s="227"/>
      <c r="H22" s="227"/>
      <c r="I22" s="227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418"/>
      <c r="U22" s="139"/>
      <c r="V22" s="139"/>
      <c r="W22" s="139"/>
      <c r="X22" s="139"/>
      <c r="Y22" s="139"/>
      <c r="Z22" s="139"/>
      <c r="AA22" s="139"/>
    </row>
    <row r="23" spans="1:27" s="40" customFormat="1" ht="23.1" customHeight="1" x14ac:dyDescent="0.5">
      <c r="A23" s="15"/>
      <c r="B23" s="227"/>
      <c r="C23" s="227"/>
      <c r="D23" s="229" t="s">
        <v>128</v>
      </c>
      <c r="E23" s="227"/>
      <c r="F23" s="227"/>
      <c r="G23" s="227"/>
      <c r="H23" s="227"/>
      <c r="I23" s="227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418"/>
      <c r="U23" s="139"/>
      <c r="V23" s="139"/>
      <c r="W23" s="139"/>
      <c r="X23" s="139"/>
      <c r="Y23" s="139"/>
      <c r="Z23" s="139"/>
      <c r="AA23" s="139"/>
    </row>
    <row r="24" spans="1:27" s="40" customFormat="1" ht="23.1" customHeight="1" x14ac:dyDescent="0.5">
      <c r="A24" s="15"/>
      <c r="B24" s="227"/>
      <c r="C24" s="227"/>
      <c r="D24" s="229" t="s">
        <v>129</v>
      </c>
      <c r="E24" s="227"/>
      <c r="F24" s="227"/>
      <c r="G24" s="227"/>
      <c r="H24" s="227"/>
      <c r="I24" s="227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418"/>
      <c r="U24" s="139"/>
      <c r="V24" s="139"/>
      <c r="W24" s="139"/>
      <c r="X24" s="139"/>
      <c r="Y24" s="139"/>
      <c r="Z24" s="139"/>
      <c r="AA24" s="139"/>
    </row>
    <row r="25" spans="1:27" s="40" customFormat="1" ht="23.1" customHeight="1" x14ac:dyDescent="0.5">
      <c r="A25" s="15"/>
      <c r="B25" s="227"/>
      <c r="C25" s="227"/>
      <c r="D25" s="229" t="s">
        <v>130</v>
      </c>
      <c r="E25" s="227"/>
      <c r="F25" s="227"/>
      <c r="G25" s="227"/>
      <c r="H25" s="227"/>
      <c r="I25" s="227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418"/>
      <c r="U25" s="139"/>
      <c r="V25" s="139"/>
      <c r="W25" s="139"/>
      <c r="X25" s="139"/>
      <c r="Y25" s="139"/>
      <c r="Z25" s="139"/>
      <c r="AA25" s="139"/>
    </row>
    <row r="26" spans="1:27" s="40" customFormat="1" ht="23.1" customHeight="1" x14ac:dyDescent="0.5">
      <c r="A26" s="15"/>
      <c r="B26" s="227"/>
      <c r="C26" s="227"/>
      <c r="D26" s="229" t="s">
        <v>131</v>
      </c>
      <c r="E26" s="227"/>
      <c r="F26" s="227"/>
      <c r="G26" s="227"/>
      <c r="H26" s="227"/>
      <c r="I26" s="227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418"/>
      <c r="U26" s="139"/>
      <c r="V26" s="139"/>
      <c r="W26" s="139"/>
      <c r="X26" s="139"/>
      <c r="Y26" s="139"/>
      <c r="Z26" s="139"/>
      <c r="AA26" s="139"/>
    </row>
    <row r="27" spans="1:27" ht="18" x14ac:dyDescent="0.4">
      <c r="A27" s="492" t="s">
        <v>93</v>
      </c>
      <c r="B27" s="487"/>
      <c r="C27" s="487"/>
      <c r="D27" s="487"/>
      <c r="E27" s="487"/>
      <c r="F27" s="487"/>
      <c r="G27" s="288"/>
      <c r="H27" s="288"/>
      <c r="I27" s="288"/>
      <c r="J27" s="288"/>
      <c r="K27" s="492" t="s">
        <v>104</v>
      </c>
      <c r="L27" s="487"/>
      <c r="M27" s="487"/>
      <c r="N27" s="487"/>
      <c r="O27" s="487"/>
      <c r="P27" s="487"/>
      <c r="Q27" s="487"/>
      <c r="R27" s="487"/>
      <c r="S27" s="507"/>
      <c r="T27" s="414"/>
      <c r="U27" s="274"/>
      <c r="V27" s="274"/>
      <c r="W27" s="189"/>
      <c r="X27" s="212" t="s">
        <v>106</v>
      </c>
      <c r="Y27" s="189"/>
      <c r="Z27" s="189"/>
      <c r="AA27" s="211"/>
    </row>
    <row r="28" spans="1:27" ht="27.75" customHeight="1" x14ac:dyDescent="0.4">
      <c r="A28" s="491" t="s">
        <v>3</v>
      </c>
      <c r="B28" s="491" t="s">
        <v>4</v>
      </c>
      <c r="C28" s="497" t="s">
        <v>5</v>
      </c>
      <c r="D28" s="492" t="s">
        <v>6</v>
      </c>
      <c r="E28" s="487"/>
      <c r="F28" s="493"/>
      <c r="G28" s="188" t="s">
        <v>83</v>
      </c>
      <c r="H28" s="188" t="s">
        <v>86</v>
      </c>
      <c r="I28" s="188" t="s">
        <v>87</v>
      </c>
      <c r="J28" s="188" t="s">
        <v>91</v>
      </c>
      <c r="K28" s="491" t="s">
        <v>3</v>
      </c>
      <c r="L28" s="491" t="s">
        <v>7</v>
      </c>
      <c r="M28" s="491" t="s">
        <v>8</v>
      </c>
      <c r="N28" s="289"/>
      <c r="O28" s="491" t="s">
        <v>95</v>
      </c>
      <c r="P28" s="289"/>
      <c r="Q28" s="289"/>
      <c r="R28" s="290"/>
      <c r="S28" s="208"/>
      <c r="T28" s="415"/>
      <c r="U28" s="209"/>
      <c r="V28" s="494" t="s">
        <v>100</v>
      </c>
      <c r="W28" s="464" t="s">
        <v>103</v>
      </c>
      <c r="X28" s="213" t="s">
        <v>107</v>
      </c>
      <c r="Y28" s="464" t="s">
        <v>101</v>
      </c>
      <c r="Z28" s="464" t="s">
        <v>102</v>
      </c>
      <c r="AA28" s="464" t="s">
        <v>146</v>
      </c>
    </row>
    <row r="29" spans="1:27" ht="26.25" customHeight="1" x14ac:dyDescent="0.4">
      <c r="A29" s="464"/>
      <c r="B29" s="464"/>
      <c r="C29" s="481"/>
      <c r="D29" s="475" t="s">
        <v>9</v>
      </c>
      <c r="E29" s="475" t="s">
        <v>10</v>
      </c>
      <c r="F29" s="475" t="s">
        <v>11</v>
      </c>
      <c r="G29" s="284" t="s">
        <v>123</v>
      </c>
      <c r="H29" s="284" t="s">
        <v>114</v>
      </c>
      <c r="I29" s="284" t="s">
        <v>88</v>
      </c>
      <c r="J29" s="284" t="s">
        <v>88</v>
      </c>
      <c r="K29" s="464"/>
      <c r="L29" s="464"/>
      <c r="M29" s="464"/>
      <c r="N29" s="282" t="s">
        <v>83</v>
      </c>
      <c r="O29" s="464"/>
      <c r="P29" s="282" t="s">
        <v>110</v>
      </c>
      <c r="Q29" s="282" t="s">
        <v>87</v>
      </c>
      <c r="R29" s="286" t="s">
        <v>91</v>
      </c>
      <c r="S29" s="466" t="s">
        <v>97</v>
      </c>
      <c r="T29" s="467"/>
      <c r="U29" s="468"/>
      <c r="V29" s="495"/>
      <c r="W29" s="464"/>
      <c r="X29" s="213" t="s">
        <v>96</v>
      </c>
      <c r="Y29" s="464"/>
      <c r="Z29" s="464"/>
      <c r="AA29" s="464"/>
    </row>
    <row r="30" spans="1:27" ht="14.25" customHeight="1" x14ac:dyDescent="0.2">
      <c r="A30" s="464"/>
      <c r="B30" s="464"/>
      <c r="C30" s="481"/>
      <c r="D30" s="476"/>
      <c r="E30" s="476"/>
      <c r="F30" s="476"/>
      <c r="G30" s="284" t="s">
        <v>124</v>
      </c>
      <c r="H30" s="284" t="s">
        <v>115</v>
      </c>
      <c r="I30" s="284" t="s">
        <v>125</v>
      </c>
      <c r="J30" s="284" t="s">
        <v>117</v>
      </c>
      <c r="K30" s="464"/>
      <c r="L30" s="464"/>
      <c r="M30" s="464"/>
      <c r="N30" s="282" t="s">
        <v>123</v>
      </c>
      <c r="O30" s="464"/>
      <c r="P30" s="282" t="s">
        <v>111</v>
      </c>
      <c r="Q30" s="282" t="s">
        <v>88</v>
      </c>
      <c r="R30" s="286" t="s">
        <v>122</v>
      </c>
      <c r="S30" s="469" t="s">
        <v>98</v>
      </c>
      <c r="T30" s="496" t="s">
        <v>144</v>
      </c>
      <c r="U30" s="471" t="s">
        <v>99</v>
      </c>
      <c r="V30" s="464"/>
      <c r="W30" s="464"/>
      <c r="X30" s="213" t="s">
        <v>108</v>
      </c>
      <c r="Y30" s="464"/>
      <c r="Z30" s="464"/>
      <c r="AA30" s="464"/>
    </row>
    <row r="31" spans="1:27" ht="14.25" customHeight="1" x14ac:dyDescent="0.2">
      <c r="A31" s="464"/>
      <c r="B31" s="464"/>
      <c r="C31" s="481"/>
      <c r="D31" s="476"/>
      <c r="E31" s="476"/>
      <c r="F31" s="476"/>
      <c r="G31" s="284" t="s">
        <v>85</v>
      </c>
      <c r="H31" s="284"/>
      <c r="I31" s="284" t="s">
        <v>115</v>
      </c>
      <c r="J31" s="284" t="s">
        <v>90</v>
      </c>
      <c r="K31" s="464"/>
      <c r="L31" s="464"/>
      <c r="M31" s="464"/>
      <c r="N31" s="282" t="s">
        <v>124</v>
      </c>
      <c r="O31" s="464"/>
      <c r="P31" s="282" t="s">
        <v>112</v>
      </c>
      <c r="Q31" s="282" t="s">
        <v>119</v>
      </c>
      <c r="R31" s="286" t="s">
        <v>120</v>
      </c>
      <c r="S31" s="469"/>
      <c r="T31" s="469"/>
      <c r="U31" s="471"/>
      <c r="V31" s="464"/>
      <c r="W31" s="464"/>
      <c r="X31" s="213" t="s">
        <v>109</v>
      </c>
      <c r="Y31" s="464"/>
      <c r="Z31" s="464"/>
      <c r="AA31" s="464"/>
    </row>
    <row r="32" spans="1:27" ht="65.25" customHeight="1" x14ac:dyDescent="0.2">
      <c r="A32" s="465"/>
      <c r="B32" s="465"/>
      <c r="C32" s="482"/>
      <c r="D32" s="477"/>
      <c r="E32" s="477"/>
      <c r="F32" s="477"/>
      <c r="G32" s="285"/>
      <c r="H32" s="285"/>
      <c r="I32" s="285" t="s">
        <v>90</v>
      </c>
      <c r="J32" s="285"/>
      <c r="K32" s="465"/>
      <c r="L32" s="465"/>
      <c r="M32" s="465"/>
      <c r="N32" s="283" t="s">
        <v>85</v>
      </c>
      <c r="O32" s="465"/>
      <c r="P32" s="283"/>
      <c r="Q32" s="283" t="s">
        <v>121</v>
      </c>
      <c r="R32" s="287" t="s">
        <v>90</v>
      </c>
      <c r="S32" s="470"/>
      <c r="T32" s="470"/>
      <c r="U32" s="472"/>
      <c r="V32" s="465"/>
      <c r="W32" s="465"/>
      <c r="X32" s="214" t="s">
        <v>85</v>
      </c>
      <c r="Y32" s="465"/>
      <c r="Z32" s="465"/>
      <c r="AA32" s="465"/>
    </row>
    <row r="33" spans="1:27" s="40" customFormat="1" ht="18" customHeight="1" x14ac:dyDescent="0.5">
      <c r="A33" s="6"/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419"/>
      <c r="U33" s="366"/>
      <c r="V33" s="366"/>
      <c r="W33" s="366"/>
      <c r="X33" s="366"/>
      <c r="Y33" s="366"/>
      <c r="Z33" s="366"/>
      <c r="AA33" s="366"/>
    </row>
    <row r="34" spans="1:27" s="1" customFormat="1" ht="23.1" customHeight="1" x14ac:dyDescent="0.5">
      <c r="A34" s="6">
        <v>4</v>
      </c>
      <c r="B34" s="10" t="s">
        <v>12</v>
      </c>
      <c r="C34" s="6">
        <v>806</v>
      </c>
      <c r="D34" s="6">
        <v>0</v>
      </c>
      <c r="E34" s="6">
        <v>0</v>
      </c>
      <c r="F34" s="6">
        <v>59</v>
      </c>
      <c r="G34" s="6"/>
      <c r="H34" s="6">
        <v>59</v>
      </c>
      <c r="I34" s="6">
        <v>380</v>
      </c>
      <c r="J34" s="236">
        <f t="shared" ref="J34" si="15">H34*I34</f>
        <v>22420</v>
      </c>
      <c r="K34" s="6">
        <v>1</v>
      </c>
      <c r="L34" s="6">
        <v>100</v>
      </c>
      <c r="M34" s="33" t="s">
        <v>19</v>
      </c>
      <c r="N34" s="33"/>
      <c r="O34" s="6">
        <v>400</v>
      </c>
      <c r="P34" s="6"/>
      <c r="Q34" s="6">
        <v>6850</v>
      </c>
      <c r="R34" s="395">
        <f t="shared" ref="R34" si="16">O34*Q34</f>
        <v>2740000</v>
      </c>
      <c r="S34" s="6">
        <v>13</v>
      </c>
      <c r="T34" s="395">
        <v>42</v>
      </c>
      <c r="U34" s="357">
        <f t="shared" ref="U34" si="17">R34*T34/100</f>
        <v>1150800</v>
      </c>
      <c r="V34" s="357">
        <f t="shared" ref="V34" si="18">R34-U34</f>
        <v>1589200</v>
      </c>
      <c r="W34" s="357">
        <f t="shared" ref="W34" si="19">J34+V34</f>
        <v>1611620</v>
      </c>
      <c r="X34" s="111"/>
      <c r="Y34" s="43" t="s">
        <v>133</v>
      </c>
      <c r="Z34" s="43">
        <v>0</v>
      </c>
      <c r="AA34" s="261"/>
    </row>
    <row r="35" spans="1:27" s="1" customFormat="1" ht="23.1" customHeight="1" x14ac:dyDescent="0.5">
      <c r="A35" s="6"/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  <c r="M35" s="6" t="s">
        <v>35</v>
      </c>
      <c r="N35" s="6"/>
      <c r="O35" s="6"/>
      <c r="P35" s="6"/>
      <c r="Q35" s="6"/>
      <c r="R35" s="6"/>
      <c r="S35" s="6"/>
      <c r="T35" s="420"/>
      <c r="U35" s="261"/>
      <c r="V35" s="261"/>
      <c r="W35" s="261"/>
      <c r="X35" s="261"/>
      <c r="Y35" s="261"/>
      <c r="Z35" s="261"/>
      <c r="AA35" s="261"/>
    </row>
    <row r="36" spans="1:27" s="1" customFormat="1" ht="23.1" customHeight="1" x14ac:dyDescent="0.5">
      <c r="A36" s="6"/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  <c r="M36" s="6" t="s">
        <v>36</v>
      </c>
      <c r="N36" s="6"/>
      <c r="O36" s="6"/>
      <c r="P36" s="6"/>
      <c r="Q36" s="6"/>
      <c r="R36" s="6"/>
      <c r="S36" s="6"/>
      <c r="T36" s="420"/>
      <c r="U36" s="261"/>
      <c r="V36" s="261"/>
      <c r="W36" s="261"/>
      <c r="X36" s="261"/>
      <c r="Y36" s="261"/>
      <c r="Z36" s="261"/>
      <c r="AA36" s="261"/>
    </row>
    <row r="37" spans="1:27" s="40" customFormat="1" ht="23.1" customHeight="1" x14ac:dyDescent="0.5">
      <c r="A37" s="19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421"/>
      <c r="U37" s="371"/>
      <c r="V37" s="371"/>
      <c r="W37" s="371"/>
      <c r="X37" s="371"/>
      <c r="Y37" s="371"/>
      <c r="Z37" s="371"/>
      <c r="AA37" s="371"/>
    </row>
    <row r="38" spans="1:27" s="1" customFormat="1" ht="23.1" customHeight="1" x14ac:dyDescent="0.5">
      <c r="A38" s="10"/>
      <c r="B38" s="3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420"/>
      <c r="U38" s="261"/>
      <c r="V38" s="261"/>
      <c r="W38" s="261"/>
      <c r="X38" s="261"/>
      <c r="Y38" s="261"/>
      <c r="Z38" s="261"/>
      <c r="AA38" s="261"/>
    </row>
    <row r="39" spans="1:27" s="1" customFormat="1" ht="23.1" customHeight="1" x14ac:dyDescent="0.5">
      <c r="A39" s="6">
        <v>5</v>
      </c>
      <c r="B39" s="10" t="s">
        <v>12</v>
      </c>
      <c r="C39" s="6">
        <v>8756</v>
      </c>
      <c r="D39" s="6">
        <v>0</v>
      </c>
      <c r="E39" s="6">
        <v>3</v>
      </c>
      <c r="F39" s="6">
        <v>55</v>
      </c>
      <c r="G39" s="6"/>
      <c r="H39" s="6">
        <v>355</v>
      </c>
      <c r="I39" s="6">
        <v>380</v>
      </c>
      <c r="J39" s="236">
        <f t="shared" ref="J39" si="20">H39*I39</f>
        <v>134900</v>
      </c>
      <c r="K39" s="6">
        <v>1</v>
      </c>
      <c r="L39" s="6">
        <v>100</v>
      </c>
      <c r="M39" s="6" t="s">
        <v>15</v>
      </c>
      <c r="N39" s="6"/>
      <c r="O39" s="6">
        <v>230</v>
      </c>
      <c r="P39" s="6"/>
      <c r="Q39" s="6">
        <v>6850</v>
      </c>
      <c r="R39" s="395">
        <f t="shared" ref="R39" si="21">O39*Q39</f>
        <v>1575500</v>
      </c>
      <c r="S39" s="6">
        <v>15</v>
      </c>
      <c r="T39" s="395">
        <v>20</v>
      </c>
      <c r="U39" s="357">
        <f t="shared" ref="U39" si="22">R39*T39/100</f>
        <v>315100</v>
      </c>
      <c r="V39" s="357">
        <f t="shared" ref="V39" si="23">R39-U39</f>
        <v>1260400</v>
      </c>
      <c r="W39" s="357">
        <f t="shared" ref="W39" si="24">J39+V39</f>
        <v>1395300</v>
      </c>
      <c r="X39" s="111"/>
      <c r="Y39" s="43" t="s">
        <v>133</v>
      </c>
      <c r="Z39" s="43">
        <v>0</v>
      </c>
      <c r="AA39" s="261"/>
    </row>
    <row r="40" spans="1:27" s="1" customFormat="1" ht="23.1" customHeight="1" x14ac:dyDescent="0.5">
      <c r="A40" s="6"/>
      <c r="B40" s="7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420"/>
      <c r="U40" s="261"/>
      <c r="V40" s="261"/>
      <c r="W40" s="261"/>
      <c r="X40" s="261"/>
      <c r="Y40" s="261"/>
      <c r="Z40" s="261"/>
      <c r="AA40" s="261"/>
    </row>
    <row r="41" spans="1:27" s="1" customFormat="1" ht="23.1" customHeight="1" x14ac:dyDescent="0.5">
      <c r="A41" s="19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421"/>
      <c r="U41" s="371"/>
      <c r="V41" s="371"/>
      <c r="W41" s="371"/>
      <c r="X41" s="371"/>
      <c r="Y41" s="371"/>
      <c r="Z41" s="371"/>
      <c r="AA41" s="371"/>
    </row>
    <row r="42" spans="1:27" s="1" customFormat="1" ht="23.1" customHeight="1" x14ac:dyDescent="0.5">
      <c r="A42" s="10"/>
      <c r="B42" s="3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420"/>
      <c r="U42" s="261"/>
      <c r="V42" s="261"/>
      <c r="W42" s="261"/>
      <c r="X42" s="261"/>
      <c r="Y42" s="261"/>
      <c r="Z42" s="261"/>
      <c r="AA42" s="261"/>
    </row>
    <row r="43" spans="1:27" s="1" customFormat="1" ht="23.1" customHeight="1" x14ac:dyDescent="0.5">
      <c r="A43" s="6">
        <v>6</v>
      </c>
      <c r="B43" s="10" t="s">
        <v>12</v>
      </c>
      <c r="C43" s="6">
        <v>485</v>
      </c>
      <c r="D43" s="6">
        <v>0</v>
      </c>
      <c r="E43" s="6">
        <v>0</v>
      </c>
      <c r="F43" s="6">
        <v>32</v>
      </c>
      <c r="G43" s="6"/>
      <c r="H43" s="6">
        <v>32</v>
      </c>
      <c r="I43" s="6">
        <v>380</v>
      </c>
      <c r="J43" s="236">
        <f t="shared" ref="J43" si="25">H43*I43</f>
        <v>12160</v>
      </c>
      <c r="K43" s="6">
        <v>1</v>
      </c>
      <c r="L43" s="6">
        <v>100</v>
      </c>
      <c r="M43" s="6" t="s">
        <v>20</v>
      </c>
      <c r="N43" s="6"/>
      <c r="O43" s="6">
        <v>55</v>
      </c>
      <c r="P43" s="6"/>
      <c r="Q43" s="6">
        <v>6850</v>
      </c>
      <c r="R43" s="395">
        <f t="shared" ref="R43" si="26">O43*Q43</f>
        <v>376750</v>
      </c>
      <c r="S43" s="6">
        <v>14</v>
      </c>
      <c r="T43" s="395">
        <v>60</v>
      </c>
      <c r="U43" s="357">
        <f t="shared" ref="U43:U44" si="27">R43*T43/100</f>
        <v>226050</v>
      </c>
      <c r="V43" s="357">
        <f t="shared" ref="V43:V44" si="28">R43-U43</f>
        <v>150700</v>
      </c>
      <c r="W43" s="357">
        <f t="shared" ref="W43:W44" si="29">J43+V43</f>
        <v>162860</v>
      </c>
      <c r="X43" s="111"/>
      <c r="Y43" s="43" t="s">
        <v>133</v>
      </c>
      <c r="Z43" s="43">
        <v>0</v>
      </c>
      <c r="AA43" s="261"/>
    </row>
    <row r="44" spans="1:27" s="40" customFormat="1" ht="23.1" customHeight="1" x14ac:dyDescent="0.5">
      <c r="A44" s="6"/>
      <c r="B44" s="10"/>
      <c r="C44" s="6"/>
      <c r="D44" s="6"/>
      <c r="E44" s="6"/>
      <c r="F44" s="6"/>
      <c r="G44" s="6"/>
      <c r="H44" s="6"/>
      <c r="I44" s="6"/>
      <c r="J44" s="6"/>
      <c r="K44" s="6">
        <v>2</v>
      </c>
      <c r="L44" s="6">
        <v>100</v>
      </c>
      <c r="M44" s="6" t="s">
        <v>20</v>
      </c>
      <c r="N44" s="9"/>
      <c r="O44" s="9">
        <v>60</v>
      </c>
      <c r="P44" s="9"/>
      <c r="Q44" s="6">
        <v>6850</v>
      </c>
      <c r="R44" s="395">
        <f t="shared" ref="R44" si="30">O44*Q44</f>
        <v>411000</v>
      </c>
      <c r="S44" s="9">
        <v>13</v>
      </c>
      <c r="T44" s="395">
        <v>60</v>
      </c>
      <c r="U44" s="357">
        <f t="shared" si="27"/>
        <v>246600</v>
      </c>
      <c r="V44" s="357">
        <f t="shared" si="28"/>
        <v>164400</v>
      </c>
      <c r="W44" s="357">
        <f t="shared" si="29"/>
        <v>164400</v>
      </c>
      <c r="X44" s="111"/>
      <c r="Y44" s="43" t="s">
        <v>135</v>
      </c>
      <c r="Z44" s="43">
        <v>0</v>
      </c>
      <c r="AA44" s="261"/>
    </row>
    <row r="45" spans="1:27" s="1" customFormat="1" ht="23.1" customHeight="1" x14ac:dyDescent="0.5">
      <c r="A45" s="6"/>
      <c r="B45" s="7"/>
      <c r="C45" s="6"/>
      <c r="D45" s="6"/>
      <c r="E45" s="6"/>
      <c r="F45" s="6"/>
      <c r="G45" s="6"/>
      <c r="H45" s="6"/>
      <c r="I45" s="6"/>
      <c r="J45" s="6"/>
      <c r="L45" s="6"/>
      <c r="M45" s="72"/>
      <c r="N45" s="16"/>
      <c r="O45" s="16"/>
      <c r="P45" s="16"/>
      <c r="Q45" s="16"/>
      <c r="R45" s="16"/>
      <c r="S45" s="16"/>
      <c r="T45" s="420"/>
      <c r="U45" s="261"/>
      <c r="V45" s="261"/>
      <c r="W45" s="261"/>
      <c r="X45" s="261"/>
      <c r="Y45" s="261"/>
      <c r="Z45" s="261"/>
      <c r="AA45" s="261"/>
    </row>
    <row r="46" spans="1:27" s="1" customFormat="1" ht="23.1" customHeight="1" x14ac:dyDescent="0.5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47"/>
      <c r="O46" s="47"/>
      <c r="P46" s="47"/>
      <c r="Q46" s="47"/>
      <c r="R46" s="47"/>
      <c r="S46" s="47"/>
      <c r="T46" s="421"/>
      <c r="U46" s="371"/>
      <c r="V46" s="371"/>
      <c r="W46" s="371"/>
      <c r="X46" s="371"/>
      <c r="Y46" s="371"/>
      <c r="Z46" s="371"/>
      <c r="AA46" s="371"/>
    </row>
    <row r="47" spans="1:27" s="1" customFormat="1" ht="23.1" customHeight="1" x14ac:dyDescent="0.5">
      <c r="A47" s="10"/>
      <c r="B47" s="169"/>
      <c r="C47" s="15"/>
      <c r="D47" s="10"/>
      <c r="E47" s="10"/>
      <c r="F47" s="10"/>
      <c r="G47" s="10"/>
      <c r="H47" s="43"/>
      <c r="I47" s="43"/>
      <c r="J47" s="43"/>
      <c r="K47" s="43"/>
      <c r="L47" s="10"/>
      <c r="M47" s="10"/>
      <c r="N47" s="10"/>
      <c r="O47" s="10"/>
      <c r="P47" s="10"/>
      <c r="Q47" s="10"/>
      <c r="R47" s="10"/>
      <c r="S47" s="10"/>
      <c r="T47" s="420"/>
      <c r="U47" s="261"/>
      <c r="V47" s="261"/>
      <c r="W47" s="261"/>
      <c r="X47" s="261"/>
      <c r="Y47" s="369"/>
      <c r="Z47" s="365"/>
      <c r="AA47" s="366"/>
    </row>
    <row r="48" spans="1:27" s="1" customFormat="1" ht="23.1" customHeight="1" x14ac:dyDescent="0.5">
      <c r="A48" s="6">
        <v>7</v>
      </c>
      <c r="B48" s="7" t="s">
        <v>17</v>
      </c>
      <c r="C48" s="6">
        <v>0</v>
      </c>
      <c r="D48" s="6">
        <v>0</v>
      </c>
      <c r="E48" s="6">
        <v>0</v>
      </c>
      <c r="F48" s="6">
        <v>37.380000000000003</v>
      </c>
      <c r="G48" s="6"/>
      <c r="H48" s="38">
        <v>37.799999999999997</v>
      </c>
      <c r="I48" s="6">
        <v>380</v>
      </c>
      <c r="J48" s="236">
        <f t="shared" ref="J48" si="31">H48*I48</f>
        <v>14363.999999999998</v>
      </c>
      <c r="K48" s="6">
        <v>1</v>
      </c>
      <c r="L48" s="6">
        <v>100</v>
      </c>
      <c r="M48" s="6" t="s">
        <v>15</v>
      </c>
      <c r="N48" s="6"/>
      <c r="O48" s="6">
        <v>97.52</v>
      </c>
      <c r="P48" s="6"/>
      <c r="Q48" s="6">
        <v>6850</v>
      </c>
      <c r="R48" s="395">
        <f t="shared" ref="R48:R49" si="32">O48*Q48</f>
        <v>668012</v>
      </c>
      <c r="S48" s="6">
        <v>10</v>
      </c>
      <c r="T48" s="395">
        <v>10</v>
      </c>
      <c r="U48" s="357">
        <f t="shared" ref="U48" si="33">R48*T48/100</f>
        <v>66801.2</v>
      </c>
      <c r="V48" s="357">
        <f t="shared" ref="V48" si="34">R48-U48</f>
        <v>601210.80000000005</v>
      </c>
      <c r="W48" s="357">
        <f t="shared" ref="W48" si="35">J48+V48</f>
        <v>615574.80000000005</v>
      </c>
      <c r="X48" s="111"/>
      <c r="Y48" s="16" t="s">
        <v>133</v>
      </c>
      <c r="Z48" s="16">
        <v>0</v>
      </c>
      <c r="AA48" s="261"/>
    </row>
    <row r="49" spans="1:27" s="1" customFormat="1" ht="23.1" customHeight="1" x14ac:dyDescent="0.5">
      <c r="A49" s="6"/>
      <c r="B49" s="7"/>
      <c r="C49" s="6"/>
      <c r="D49" s="6"/>
      <c r="E49" s="6"/>
      <c r="F49" s="6"/>
      <c r="G49" s="6"/>
      <c r="H49" s="6"/>
      <c r="I49" s="6"/>
      <c r="J49" s="6"/>
      <c r="K49" s="6"/>
      <c r="L49" s="6"/>
      <c r="M49" s="6" t="s">
        <v>18</v>
      </c>
      <c r="N49" s="9"/>
      <c r="O49" s="9">
        <v>52</v>
      </c>
      <c r="P49" s="9"/>
      <c r="Q49" s="6">
        <v>6850</v>
      </c>
      <c r="R49" s="395">
        <f t="shared" si="32"/>
        <v>356200</v>
      </c>
      <c r="S49" s="9">
        <v>10</v>
      </c>
      <c r="T49" s="395">
        <v>10</v>
      </c>
      <c r="U49" s="357">
        <f t="shared" ref="U49" si="36">R49*T49/100</f>
        <v>35620</v>
      </c>
      <c r="V49" s="357">
        <f t="shared" ref="V49" si="37">R49-U49</f>
        <v>320580</v>
      </c>
      <c r="W49" s="357">
        <f t="shared" ref="W49" si="38">J49+V49</f>
        <v>320580</v>
      </c>
      <c r="X49" s="111"/>
      <c r="Y49" s="16"/>
      <c r="Z49" s="402">
        <f>W49-Y49</f>
        <v>320580</v>
      </c>
      <c r="AA49" s="43">
        <v>0.3</v>
      </c>
    </row>
    <row r="50" spans="1:27" s="1" customFormat="1" ht="23.1" customHeight="1" x14ac:dyDescent="0.5">
      <c r="A50" s="19"/>
      <c r="B50" s="20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47"/>
      <c r="O50" s="47"/>
      <c r="P50" s="47"/>
      <c r="Q50" s="47"/>
      <c r="R50" s="47"/>
      <c r="S50" s="47"/>
      <c r="T50" s="421"/>
      <c r="U50" s="371"/>
      <c r="V50" s="371"/>
      <c r="W50" s="371"/>
      <c r="X50" s="371"/>
      <c r="Y50" s="370"/>
      <c r="Z50" s="370"/>
      <c r="AA50" s="371"/>
    </row>
    <row r="51" spans="1:27" ht="18" x14ac:dyDescent="0.4">
      <c r="A51" s="492" t="s">
        <v>93</v>
      </c>
      <c r="B51" s="487"/>
      <c r="C51" s="487"/>
      <c r="D51" s="487"/>
      <c r="E51" s="487"/>
      <c r="F51" s="487"/>
      <c r="G51" s="288"/>
      <c r="H51" s="288"/>
      <c r="I51" s="288"/>
      <c r="J51" s="288"/>
      <c r="K51" s="492" t="s">
        <v>104</v>
      </c>
      <c r="L51" s="487"/>
      <c r="M51" s="487"/>
      <c r="N51" s="487"/>
      <c r="O51" s="487"/>
      <c r="P51" s="487"/>
      <c r="Q51" s="487"/>
      <c r="R51" s="487"/>
      <c r="S51" s="507"/>
      <c r="T51" s="414"/>
      <c r="U51" s="274"/>
      <c r="V51" s="274"/>
      <c r="W51" s="189"/>
      <c r="X51" s="212" t="s">
        <v>106</v>
      </c>
      <c r="Y51" s="189"/>
      <c r="Z51" s="189"/>
      <c r="AA51" s="211"/>
    </row>
    <row r="52" spans="1:27" ht="27.75" customHeight="1" x14ac:dyDescent="0.4">
      <c r="A52" s="491" t="s">
        <v>3</v>
      </c>
      <c r="B52" s="491" t="s">
        <v>4</v>
      </c>
      <c r="C52" s="497" t="s">
        <v>5</v>
      </c>
      <c r="D52" s="492" t="s">
        <v>6</v>
      </c>
      <c r="E52" s="487"/>
      <c r="F52" s="493"/>
      <c r="G52" s="188" t="s">
        <v>83</v>
      </c>
      <c r="H52" s="188" t="s">
        <v>86</v>
      </c>
      <c r="I52" s="188" t="s">
        <v>87</v>
      </c>
      <c r="J52" s="188" t="s">
        <v>91</v>
      </c>
      <c r="K52" s="491" t="s">
        <v>3</v>
      </c>
      <c r="L52" s="491" t="s">
        <v>7</v>
      </c>
      <c r="M52" s="491" t="s">
        <v>8</v>
      </c>
      <c r="N52" s="289"/>
      <c r="O52" s="491" t="s">
        <v>95</v>
      </c>
      <c r="P52" s="289"/>
      <c r="Q52" s="289"/>
      <c r="R52" s="290"/>
      <c r="S52" s="208"/>
      <c r="T52" s="415"/>
      <c r="U52" s="209"/>
      <c r="V52" s="494" t="s">
        <v>100</v>
      </c>
      <c r="W52" s="464" t="s">
        <v>103</v>
      </c>
      <c r="X52" s="213" t="s">
        <v>107</v>
      </c>
      <c r="Y52" s="464" t="s">
        <v>101</v>
      </c>
      <c r="Z52" s="464" t="s">
        <v>102</v>
      </c>
      <c r="AA52" s="464" t="s">
        <v>146</v>
      </c>
    </row>
    <row r="53" spans="1:27" ht="26.25" customHeight="1" x14ac:dyDescent="0.4">
      <c r="A53" s="464"/>
      <c r="B53" s="464"/>
      <c r="C53" s="481"/>
      <c r="D53" s="475" t="s">
        <v>9</v>
      </c>
      <c r="E53" s="475" t="s">
        <v>10</v>
      </c>
      <c r="F53" s="475" t="s">
        <v>11</v>
      </c>
      <c r="G53" s="284" t="s">
        <v>123</v>
      </c>
      <c r="H53" s="284" t="s">
        <v>114</v>
      </c>
      <c r="I53" s="284" t="s">
        <v>88</v>
      </c>
      <c r="J53" s="284" t="s">
        <v>88</v>
      </c>
      <c r="K53" s="464"/>
      <c r="L53" s="464"/>
      <c r="M53" s="464"/>
      <c r="N53" s="282" t="s">
        <v>83</v>
      </c>
      <c r="O53" s="464"/>
      <c r="P53" s="282" t="s">
        <v>110</v>
      </c>
      <c r="Q53" s="282" t="s">
        <v>87</v>
      </c>
      <c r="R53" s="286" t="s">
        <v>91</v>
      </c>
      <c r="S53" s="466" t="s">
        <v>97</v>
      </c>
      <c r="T53" s="467"/>
      <c r="U53" s="468"/>
      <c r="V53" s="495"/>
      <c r="W53" s="464"/>
      <c r="X53" s="213" t="s">
        <v>96</v>
      </c>
      <c r="Y53" s="464"/>
      <c r="Z53" s="464"/>
      <c r="AA53" s="464"/>
    </row>
    <row r="54" spans="1:27" ht="14.25" customHeight="1" x14ac:dyDescent="0.2">
      <c r="A54" s="464"/>
      <c r="B54" s="464"/>
      <c r="C54" s="481"/>
      <c r="D54" s="476"/>
      <c r="E54" s="476"/>
      <c r="F54" s="476"/>
      <c r="G54" s="284" t="s">
        <v>124</v>
      </c>
      <c r="H54" s="284" t="s">
        <v>115</v>
      </c>
      <c r="I54" s="284" t="s">
        <v>125</v>
      </c>
      <c r="J54" s="284" t="s">
        <v>117</v>
      </c>
      <c r="K54" s="464"/>
      <c r="L54" s="464"/>
      <c r="M54" s="464"/>
      <c r="N54" s="282" t="s">
        <v>123</v>
      </c>
      <c r="O54" s="464"/>
      <c r="P54" s="282" t="s">
        <v>111</v>
      </c>
      <c r="Q54" s="282" t="s">
        <v>88</v>
      </c>
      <c r="R54" s="286" t="s">
        <v>122</v>
      </c>
      <c r="S54" s="469" t="s">
        <v>98</v>
      </c>
      <c r="T54" s="496" t="s">
        <v>144</v>
      </c>
      <c r="U54" s="471" t="s">
        <v>99</v>
      </c>
      <c r="V54" s="464"/>
      <c r="W54" s="464"/>
      <c r="X54" s="213" t="s">
        <v>108</v>
      </c>
      <c r="Y54" s="464"/>
      <c r="Z54" s="464"/>
      <c r="AA54" s="464"/>
    </row>
    <row r="55" spans="1:27" ht="14.25" customHeight="1" x14ac:dyDescent="0.2">
      <c r="A55" s="464"/>
      <c r="B55" s="464"/>
      <c r="C55" s="481"/>
      <c r="D55" s="476"/>
      <c r="E55" s="476"/>
      <c r="F55" s="476"/>
      <c r="G55" s="284" t="s">
        <v>85</v>
      </c>
      <c r="H55" s="284"/>
      <c r="I55" s="284" t="s">
        <v>115</v>
      </c>
      <c r="J55" s="284" t="s">
        <v>90</v>
      </c>
      <c r="K55" s="464"/>
      <c r="L55" s="464"/>
      <c r="M55" s="464"/>
      <c r="N55" s="282" t="s">
        <v>124</v>
      </c>
      <c r="O55" s="464"/>
      <c r="P55" s="282" t="s">
        <v>112</v>
      </c>
      <c r="Q55" s="282" t="s">
        <v>119</v>
      </c>
      <c r="R55" s="286" t="s">
        <v>120</v>
      </c>
      <c r="S55" s="469"/>
      <c r="T55" s="469"/>
      <c r="U55" s="471"/>
      <c r="V55" s="464"/>
      <c r="W55" s="464"/>
      <c r="X55" s="213" t="s">
        <v>109</v>
      </c>
      <c r="Y55" s="464"/>
      <c r="Z55" s="464"/>
      <c r="AA55" s="464"/>
    </row>
    <row r="56" spans="1:27" ht="65.25" customHeight="1" x14ac:dyDescent="0.2">
      <c r="A56" s="465"/>
      <c r="B56" s="465"/>
      <c r="C56" s="482"/>
      <c r="D56" s="477"/>
      <c r="E56" s="477"/>
      <c r="F56" s="477"/>
      <c r="G56" s="285"/>
      <c r="H56" s="285"/>
      <c r="I56" s="285" t="s">
        <v>90</v>
      </c>
      <c r="J56" s="285"/>
      <c r="K56" s="465"/>
      <c r="L56" s="465"/>
      <c r="M56" s="465"/>
      <c r="N56" s="283" t="s">
        <v>85</v>
      </c>
      <c r="O56" s="465"/>
      <c r="P56" s="283"/>
      <c r="Q56" s="283" t="s">
        <v>121</v>
      </c>
      <c r="R56" s="287" t="s">
        <v>90</v>
      </c>
      <c r="S56" s="470"/>
      <c r="T56" s="470"/>
      <c r="U56" s="472"/>
      <c r="V56" s="465"/>
      <c r="W56" s="465"/>
      <c r="X56" s="214" t="s">
        <v>85</v>
      </c>
      <c r="Y56" s="465"/>
      <c r="Z56" s="465"/>
      <c r="AA56" s="465"/>
    </row>
    <row r="57" spans="1:27" s="1" customFormat="1" ht="16.5" customHeight="1" x14ac:dyDescent="0.5">
      <c r="A57" s="6"/>
      <c r="B57" s="7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10"/>
      <c r="O57" s="10"/>
      <c r="P57" s="10"/>
      <c r="Q57" s="10"/>
      <c r="R57" s="10"/>
      <c r="S57" s="10"/>
      <c r="T57" s="407"/>
      <c r="U57" s="366"/>
      <c r="V57" s="366"/>
      <c r="W57" s="366"/>
      <c r="X57" s="366"/>
      <c r="Y57" s="366"/>
      <c r="Z57" s="366"/>
      <c r="AA57" s="366"/>
    </row>
    <row r="58" spans="1:27" s="1" customFormat="1" ht="23.1" customHeight="1" x14ac:dyDescent="0.5">
      <c r="A58" s="6">
        <v>8</v>
      </c>
      <c r="B58" s="7" t="s">
        <v>12</v>
      </c>
      <c r="C58" s="6">
        <v>4316</v>
      </c>
      <c r="D58" s="6">
        <v>3</v>
      </c>
      <c r="E58" s="6">
        <v>3</v>
      </c>
      <c r="F58" s="6">
        <v>59</v>
      </c>
      <c r="G58" s="6"/>
      <c r="H58" s="6">
        <v>1559</v>
      </c>
      <c r="I58" s="6">
        <v>330</v>
      </c>
      <c r="J58" s="236">
        <f t="shared" ref="J58" si="39">H58*I58</f>
        <v>514470</v>
      </c>
      <c r="K58" s="6">
        <v>1</v>
      </c>
      <c r="L58" s="6">
        <v>100</v>
      </c>
      <c r="M58" s="6" t="s">
        <v>15</v>
      </c>
      <c r="N58" s="6"/>
      <c r="O58" s="6">
        <v>176</v>
      </c>
      <c r="P58" s="6"/>
      <c r="Q58" s="6">
        <v>6850</v>
      </c>
      <c r="R58" s="395">
        <f t="shared" ref="R58" si="40">O58*Q58</f>
        <v>1205600</v>
      </c>
      <c r="S58" s="6">
        <v>15</v>
      </c>
      <c r="T58" s="395">
        <v>20</v>
      </c>
      <c r="U58" s="357">
        <f t="shared" ref="U58" si="41">R58*T58/100</f>
        <v>241120</v>
      </c>
      <c r="V58" s="357">
        <f t="shared" ref="V58" si="42">R58-U58</f>
        <v>964480</v>
      </c>
      <c r="W58" s="357">
        <f t="shared" ref="W58" si="43">J58+V58</f>
        <v>1478950</v>
      </c>
      <c r="X58" s="261"/>
      <c r="Y58" s="16" t="s">
        <v>133</v>
      </c>
      <c r="Z58" s="261"/>
      <c r="AA58" s="261"/>
    </row>
    <row r="59" spans="1:27" s="1" customFormat="1" ht="23.1" customHeight="1" x14ac:dyDescent="0.5">
      <c r="A59" s="6"/>
      <c r="B59" s="7"/>
      <c r="C59" s="6"/>
      <c r="D59" s="6"/>
      <c r="E59" s="6"/>
      <c r="F59" s="6"/>
      <c r="G59" s="6"/>
      <c r="H59" s="6"/>
      <c r="I59" s="6"/>
      <c r="J59" s="6"/>
      <c r="K59" s="6"/>
      <c r="L59" s="6">
        <v>100</v>
      </c>
      <c r="M59" s="6" t="s">
        <v>15</v>
      </c>
      <c r="N59" s="9"/>
      <c r="O59" s="9">
        <v>40</v>
      </c>
      <c r="P59" s="9"/>
      <c r="Q59" s="6">
        <v>6850</v>
      </c>
      <c r="R59" s="395">
        <f t="shared" ref="R59" si="44">O59*Q59</f>
        <v>274000</v>
      </c>
      <c r="S59" s="9">
        <v>1</v>
      </c>
      <c r="T59" s="395">
        <v>1</v>
      </c>
      <c r="U59" s="357">
        <f t="shared" ref="U59" si="45">R59*T59/100</f>
        <v>2740</v>
      </c>
      <c r="V59" s="357">
        <f t="shared" ref="V59" si="46">R59-U59</f>
        <v>271260</v>
      </c>
      <c r="W59" s="357">
        <f t="shared" ref="W59" si="47">J59+V59</f>
        <v>271260</v>
      </c>
      <c r="X59" s="261"/>
      <c r="Y59" s="16" t="s">
        <v>135</v>
      </c>
      <c r="Z59" s="261"/>
      <c r="AA59" s="261"/>
    </row>
    <row r="60" spans="1:27" s="1" customFormat="1" ht="19.5" customHeight="1" x14ac:dyDescent="0.5">
      <c r="A60" s="19"/>
      <c r="B60" s="20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47"/>
      <c r="O60" s="47"/>
      <c r="P60" s="47"/>
      <c r="Q60" s="47"/>
      <c r="R60" s="47"/>
      <c r="S60" s="47"/>
      <c r="T60" s="408"/>
      <c r="U60" s="371"/>
      <c r="V60" s="371"/>
      <c r="W60" s="371"/>
      <c r="X60" s="371"/>
      <c r="Y60" s="371"/>
      <c r="Z60" s="371"/>
      <c r="AA60" s="371"/>
    </row>
    <row r="61" spans="1:27" s="40" customFormat="1" ht="17.25" customHeight="1" x14ac:dyDescent="0.5">
      <c r="A61" s="43"/>
      <c r="B61" s="51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395"/>
      <c r="U61" s="261"/>
      <c r="V61" s="261"/>
      <c r="W61" s="261"/>
      <c r="X61" s="261"/>
      <c r="Y61" s="261"/>
      <c r="Z61" s="261"/>
      <c r="AA61" s="261"/>
    </row>
    <row r="62" spans="1:27" s="1" customFormat="1" ht="23.1" customHeight="1" x14ac:dyDescent="0.5">
      <c r="A62" s="10">
        <v>9</v>
      </c>
      <c r="B62" s="31" t="s">
        <v>12</v>
      </c>
      <c r="C62" s="10">
        <v>8591</v>
      </c>
      <c r="D62" s="10">
        <v>0</v>
      </c>
      <c r="E62" s="10">
        <v>0</v>
      </c>
      <c r="F62" s="10">
        <v>62</v>
      </c>
      <c r="G62" s="10"/>
      <c r="H62" s="10">
        <v>62</v>
      </c>
      <c r="I62" s="10">
        <v>380</v>
      </c>
      <c r="J62" s="236">
        <f t="shared" ref="J62" si="48">H62*I62</f>
        <v>23560</v>
      </c>
      <c r="K62" s="10">
        <v>1</v>
      </c>
      <c r="L62" s="10">
        <v>100</v>
      </c>
      <c r="M62" s="10" t="s">
        <v>15</v>
      </c>
      <c r="N62" s="10"/>
      <c r="O62" s="10">
        <v>126</v>
      </c>
      <c r="P62" s="10"/>
      <c r="Q62" s="6">
        <v>6850</v>
      </c>
      <c r="R62" s="395">
        <f t="shared" ref="R62" si="49">O62*Q62</f>
        <v>863100</v>
      </c>
      <c r="S62" s="10">
        <v>12</v>
      </c>
      <c r="T62" s="395">
        <v>14</v>
      </c>
      <c r="U62" s="357">
        <f t="shared" ref="U62" si="50">R62*T62/100</f>
        <v>120834</v>
      </c>
      <c r="V62" s="357">
        <f t="shared" ref="V62" si="51">R62-U62</f>
        <v>742266</v>
      </c>
      <c r="W62" s="357">
        <f t="shared" ref="W62" si="52">J62+V62</f>
        <v>765826</v>
      </c>
      <c r="X62" s="261"/>
      <c r="Y62" s="16" t="s">
        <v>133</v>
      </c>
      <c r="Z62" s="261"/>
      <c r="AA62" s="261"/>
    </row>
    <row r="63" spans="1:27" s="1" customFormat="1" ht="20.25" customHeight="1" x14ac:dyDescent="0.5">
      <c r="A63" s="6"/>
      <c r="B63" s="7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395"/>
      <c r="U63" s="261"/>
      <c r="V63" s="261"/>
      <c r="W63" s="261"/>
      <c r="X63" s="261"/>
      <c r="Y63" s="261"/>
      <c r="Z63" s="261"/>
      <c r="AA63" s="261"/>
    </row>
    <row r="64" spans="1:27" s="1" customFormat="1" ht="19.5" customHeight="1" x14ac:dyDescent="0.5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408"/>
      <c r="U64" s="371"/>
      <c r="V64" s="371"/>
      <c r="W64" s="371"/>
      <c r="X64" s="371"/>
      <c r="Y64" s="371"/>
      <c r="Z64" s="371"/>
      <c r="AA64" s="371"/>
    </row>
    <row r="65" spans="1:33" s="1" customFormat="1" ht="22.5" customHeight="1" x14ac:dyDescent="0.5">
      <c r="A65" s="10"/>
      <c r="B65" s="3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395"/>
      <c r="U65" s="261"/>
      <c r="V65" s="261"/>
      <c r="W65" s="261"/>
      <c r="X65" s="261"/>
      <c r="Y65" s="261"/>
      <c r="Z65" s="261"/>
      <c r="AA65" s="261"/>
    </row>
    <row r="66" spans="1:33" s="1" customFormat="1" ht="23.1" customHeight="1" x14ac:dyDescent="0.5">
      <c r="A66" s="6">
        <v>10</v>
      </c>
      <c r="B66" s="7" t="s">
        <v>12</v>
      </c>
      <c r="C66" s="6">
        <v>8424</v>
      </c>
      <c r="D66" s="6">
        <v>0</v>
      </c>
      <c r="E66" s="6">
        <v>0</v>
      </c>
      <c r="F66" s="38">
        <v>99.3</v>
      </c>
      <c r="G66" s="6"/>
      <c r="H66" s="38">
        <v>99.3</v>
      </c>
      <c r="I66" s="6">
        <v>330</v>
      </c>
      <c r="J66" s="236">
        <f t="shared" ref="J66" si="53">H66*I66</f>
        <v>32769</v>
      </c>
      <c r="K66" s="6">
        <v>1</v>
      </c>
      <c r="L66" s="6">
        <v>100</v>
      </c>
      <c r="M66" s="6" t="s">
        <v>14</v>
      </c>
      <c r="N66" s="33"/>
      <c r="O66" s="6">
        <v>84</v>
      </c>
      <c r="P66" s="6"/>
      <c r="Q66" s="6">
        <v>6850</v>
      </c>
      <c r="R66" s="395">
        <f t="shared" ref="R66" si="54">O66*Q66</f>
        <v>575400</v>
      </c>
      <c r="S66" s="6">
        <v>8</v>
      </c>
      <c r="T66" s="395">
        <v>22</v>
      </c>
      <c r="U66" s="357">
        <f t="shared" ref="U66" si="55">R66*T66/100</f>
        <v>126588</v>
      </c>
      <c r="V66" s="357">
        <f t="shared" ref="V66" si="56">R66-U66</f>
        <v>448812</v>
      </c>
      <c r="W66" s="357">
        <f t="shared" ref="W66" si="57">J66+V66</f>
        <v>481581</v>
      </c>
      <c r="X66" s="261"/>
      <c r="Y66" s="16" t="s">
        <v>133</v>
      </c>
      <c r="Z66" s="261"/>
      <c r="AA66" s="261"/>
    </row>
    <row r="67" spans="1:33" s="1" customFormat="1" ht="18.75" customHeight="1" x14ac:dyDescent="0.5">
      <c r="A67" s="6"/>
      <c r="B67" s="7"/>
      <c r="C67" s="6"/>
      <c r="D67" s="6"/>
      <c r="E67" s="6"/>
      <c r="F67" s="6"/>
      <c r="G67" s="6"/>
      <c r="H67" s="6"/>
      <c r="I67" s="6"/>
      <c r="J67" s="6"/>
      <c r="K67" s="6"/>
      <c r="L67" s="6"/>
      <c r="M67" s="6" t="s">
        <v>162</v>
      </c>
      <c r="N67" s="6"/>
      <c r="O67" s="6"/>
      <c r="P67" s="6"/>
      <c r="Q67" s="6"/>
      <c r="R67" s="6"/>
      <c r="S67" s="6"/>
      <c r="T67" s="395"/>
      <c r="U67" s="261"/>
      <c r="V67" s="261"/>
      <c r="W67" s="261"/>
      <c r="X67" s="261"/>
      <c r="Y67" s="261"/>
      <c r="Z67" s="261"/>
      <c r="AA67" s="261"/>
    </row>
    <row r="68" spans="1:33" s="1" customFormat="1" ht="23.1" customHeight="1" x14ac:dyDescent="0.5">
      <c r="A68" s="19"/>
      <c r="B68" s="20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408"/>
      <c r="U68" s="371"/>
      <c r="V68" s="371"/>
      <c r="W68" s="371"/>
      <c r="X68" s="371"/>
      <c r="Y68" s="371"/>
      <c r="Z68" s="371"/>
      <c r="AA68" s="261"/>
    </row>
    <row r="69" spans="1:33" s="1" customFormat="1" ht="22.5" customHeight="1" x14ac:dyDescent="0.5">
      <c r="A69" s="10"/>
      <c r="B69" s="3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395"/>
      <c r="U69" s="261"/>
      <c r="V69" s="261"/>
      <c r="W69" s="261"/>
      <c r="X69" s="261"/>
      <c r="Y69" s="261"/>
      <c r="Z69" s="261"/>
      <c r="AA69" s="261"/>
    </row>
    <row r="70" spans="1:33" s="1" customFormat="1" ht="23.1" customHeight="1" x14ac:dyDescent="0.5">
      <c r="A70" s="6">
        <v>11</v>
      </c>
      <c r="B70" s="7" t="s">
        <v>12</v>
      </c>
      <c r="C70" s="6">
        <v>8423</v>
      </c>
      <c r="D70" s="6">
        <v>0</v>
      </c>
      <c r="E70" s="6">
        <v>1</v>
      </c>
      <c r="F70" s="38">
        <v>0.4</v>
      </c>
      <c r="G70" s="6"/>
      <c r="H70" s="38">
        <v>100.4</v>
      </c>
      <c r="I70" s="6">
        <v>330</v>
      </c>
      <c r="J70" s="236">
        <f t="shared" ref="J70" si="58">H70*I70</f>
        <v>33132</v>
      </c>
      <c r="K70" s="6">
        <v>1</v>
      </c>
      <c r="L70" s="6">
        <v>100</v>
      </c>
      <c r="M70" s="6" t="s">
        <v>15</v>
      </c>
      <c r="N70" s="6"/>
      <c r="O70" s="6">
        <v>120</v>
      </c>
      <c r="P70" s="6"/>
      <c r="Q70" s="6">
        <v>6850</v>
      </c>
      <c r="R70" s="395">
        <f t="shared" ref="R70" si="59">O70*Q70</f>
        <v>822000</v>
      </c>
      <c r="S70" s="6">
        <v>15</v>
      </c>
      <c r="T70" s="395">
        <v>20</v>
      </c>
      <c r="U70" s="357">
        <f t="shared" ref="U70" si="60">R70*T70/100</f>
        <v>164400</v>
      </c>
      <c r="V70" s="357">
        <f t="shared" ref="V70" si="61">R70-U70</f>
        <v>657600</v>
      </c>
      <c r="W70" s="357">
        <f t="shared" ref="W70" si="62">J70+V70</f>
        <v>690732</v>
      </c>
      <c r="X70" s="261"/>
      <c r="Y70" s="16" t="s">
        <v>133</v>
      </c>
      <c r="Z70" s="261"/>
      <c r="AA70" s="261"/>
    </row>
    <row r="71" spans="1:33" s="1" customFormat="1" ht="23.1" customHeight="1" x14ac:dyDescent="0.5">
      <c r="A71" s="6"/>
      <c r="B71" s="7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395"/>
      <c r="U71" s="261"/>
      <c r="V71" s="261"/>
      <c r="W71" s="261"/>
      <c r="X71" s="261"/>
      <c r="Y71" s="261"/>
      <c r="Z71" s="261"/>
      <c r="AA71" s="261"/>
    </row>
    <row r="72" spans="1:33" s="1" customFormat="1" ht="23.1" customHeight="1" x14ac:dyDescent="0.5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408"/>
      <c r="U72" s="371"/>
      <c r="V72" s="371"/>
      <c r="W72" s="371"/>
      <c r="X72" s="371"/>
      <c r="Y72" s="371"/>
      <c r="Z72" s="371"/>
      <c r="AA72" s="371"/>
    </row>
    <row r="73" spans="1:33" s="40" customFormat="1" ht="22.5" customHeight="1" x14ac:dyDescent="0.5">
      <c r="A73" s="6"/>
      <c r="B73" s="7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395"/>
      <c r="U73" s="261"/>
      <c r="V73" s="261"/>
      <c r="W73" s="261"/>
      <c r="X73" s="261"/>
      <c r="Y73" s="261"/>
      <c r="Z73" s="404"/>
      <c r="AA73" s="261"/>
      <c r="AB73" s="111"/>
      <c r="AC73" s="111"/>
      <c r="AD73" s="111"/>
      <c r="AE73" s="111"/>
      <c r="AF73" s="111"/>
      <c r="AG73" s="111"/>
    </row>
    <row r="74" spans="1:33" s="40" customFormat="1" ht="23.1" customHeight="1" x14ac:dyDescent="0.5">
      <c r="A74" s="6">
        <v>12</v>
      </c>
      <c r="B74" s="7" t="s">
        <v>12</v>
      </c>
      <c r="C74" s="6">
        <v>8422</v>
      </c>
      <c r="D74" s="6">
        <v>0</v>
      </c>
      <c r="E74" s="6">
        <v>1</v>
      </c>
      <c r="F74" s="38">
        <v>11.8</v>
      </c>
      <c r="G74" s="6"/>
      <c r="H74" s="6">
        <v>111.8</v>
      </c>
      <c r="I74" s="6">
        <v>330</v>
      </c>
      <c r="J74" s="236">
        <f t="shared" ref="J74" si="63">H74*I74</f>
        <v>36894</v>
      </c>
      <c r="K74" s="6">
        <v>1</v>
      </c>
      <c r="L74" s="6">
        <v>100</v>
      </c>
      <c r="M74" s="6" t="s">
        <v>22</v>
      </c>
      <c r="N74" s="6"/>
      <c r="O74" s="6">
        <v>130</v>
      </c>
      <c r="P74" s="6"/>
      <c r="Q74" s="6">
        <v>6850</v>
      </c>
      <c r="R74" s="395">
        <f t="shared" ref="R74" si="64">O74*Q74</f>
        <v>890500</v>
      </c>
      <c r="S74" s="6">
        <v>5</v>
      </c>
      <c r="T74" s="395">
        <v>5</v>
      </c>
      <c r="U74" s="357">
        <f t="shared" ref="U74" si="65">R74*T74/100</f>
        <v>44525</v>
      </c>
      <c r="V74" s="357">
        <f t="shared" ref="V74" si="66">R74-U74</f>
        <v>845975</v>
      </c>
      <c r="W74" s="357">
        <f t="shared" ref="W74" si="67">J74+V74</f>
        <v>882869</v>
      </c>
      <c r="X74" s="261"/>
      <c r="Y74" s="16" t="s">
        <v>133</v>
      </c>
      <c r="Z74" s="404"/>
      <c r="AA74" s="261"/>
    </row>
    <row r="75" spans="1:33" s="40" customFormat="1" ht="23.1" customHeight="1" x14ac:dyDescent="0.5">
      <c r="A75" s="19"/>
      <c r="B75" s="20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408"/>
      <c r="U75" s="371"/>
      <c r="V75" s="371"/>
      <c r="W75" s="371"/>
      <c r="X75" s="371"/>
      <c r="Y75" s="371"/>
      <c r="Z75" s="403"/>
      <c r="AA75" s="371"/>
    </row>
    <row r="76" spans="1:33" ht="18" x14ac:dyDescent="0.4">
      <c r="A76" s="492" t="s">
        <v>93</v>
      </c>
      <c r="B76" s="487"/>
      <c r="C76" s="487"/>
      <c r="D76" s="487"/>
      <c r="E76" s="487"/>
      <c r="F76" s="487"/>
      <c r="G76" s="288"/>
      <c r="H76" s="288"/>
      <c r="I76" s="288"/>
      <c r="J76" s="288"/>
      <c r="K76" s="492" t="s">
        <v>104</v>
      </c>
      <c r="L76" s="487"/>
      <c r="M76" s="487"/>
      <c r="N76" s="487"/>
      <c r="O76" s="487"/>
      <c r="P76" s="487"/>
      <c r="Q76" s="487"/>
      <c r="R76" s="487"/>
      <c r="S76" s="507"/>
      <c r="T76" s="414"/>
      <c r="U76" s="274"/>
      <c r="V76" s="274"/>
      <c r="W76" s="189"/>
      <c r="X76" s="212" t="s">
        <v>106</v>
      </c>
      <c r="Y76" s="189"/>
      <c r="Z76" s="189"/>
      <c r="AA76" s="211"/>
    </row>
    <row r="77" spans="1:33" ht="27.75" customHeight="1" x14ac:dyDescent="0.4">
      <c r="A77" s="491" t="s">
        <v>3</v>
      </c>
      <c r="B77" s="491" t="s">
        <v>4</v>
      </c>
      <c r="C77" s="497" t="s">
        <v>5</v>
      </c>
      <c r="D77" s="492" t="s">
        <v>6</v>
      </c>
      <c r="E77" s="487"/>
      <c r="F77" s="493"/>
      <c r="G77" s="188" t="s">
        <v>83</v>
      </c>
      <c r="H77" s="188" t="s">
        <v>86</v>
      </c>
      <c r="I77" s="188" t="s">
        <v>87</v>
      </c>
      <c r="J77" s="188" t="s">
        <v>91</v>
      </c>
      <c r="K77" s="491" t="s">
        <v>3</v>
      </c>
      <c r="L77" s="491" t="s">
        <v>7</v>
      </c>
      <c r="M77" s="491" t="s">
        <v>8</v>
      </c>
      <c r="N77" s="289"/>
      <c r="O77" s="491" t="s">
        <v>95</v>
      </c>
      <c r="P77" s="289"/>
      <c r="Q77" s="289"/>
      <c r="R77" s="290"/>
      <c r="S77" s="208"/>
      <c r="T77" s="415"/>
      <c r="U77" s="209"/>
      <c r="V77" s="494" t="s">
        <v>100</v>
      </c>
      <c r="W77" s="464" t="s">
        <v>103</v>
      </c>
      <c r="X77" s="213" t="s">
        <v>107</v>
      </c>
      <c r="Y77" s="464" t="s">
        <v>101</v>
      </c>
      <c r="Z77" s="464" t="s">
        <v>102</v>
      </c>
      <c r="AA77" s="464" t="s">
        <v>146</v>
      </c>
    </row>
    <row r="78" spans="1:33" ht="26.25" customHeight="1" x14ac:dyDescent="0.4">
      <c r="A78" s="464"/>
      <c r="B78" s="464"/>
      <c r="C78" s="481"/>
      <c r="D78" s="475" t="s">
        <v>9</v>
      </c>
      <c r="E78" s="475" t="s">
        <v>10</v>
      </c>
      <c r="F78" s="475" t="s">
        <v>11</v>
      </c>
      <c r="G78" s="284" t="s">
        <v>123</v>
      </c>
      <c r="H78" s="284" t="s">
        <v>114</v>
      </c>
      <c r="I78" s="284" t="s">
        <v>88</v>
      </c>
      <c r="J78" s="284" t="s">
        <v>88</v>
      </c>
      <c r="K78" s="464"/>
      <c r="L78" s="464"/>
      <c r="M78" s="464"/>
      <c r="N78" s="282" t="s">
        <v>83</v>
      </c>
      <c r="O78" s="464"/>
      <c r="P78" s="282" t="s">
        <v>110</v>
      </c>
      <c r="Q78" s="282" t="s">
        <v>87</v>
      </c>
      <c r="R78" s="286" t="s">
        <v>91</v>
      </c>
      <c r="S78" s="466" t="s">
        <v>97</v>
      </c>
      <c r="T78" s="467"/>
      <c r="U78" s="468"/>
      <c r="V78" s="495"/>
      <c r="W78" s="464"/>
      <c r="X78" s="213" t="s">
        <v>96</v>
      </c>
      <c r="Y78" s="464"/>
      <c r="Z78" s="464"/>
      <c r="AA78" s="464"/>
    </row>
    <row r="79" spans="1:33" ht="14.25" customHeight="1" x14ac:dyDescent="0.2">
      <c r="A79" s="464"/>
      <c r="B79" s="464"/>
      <c r="C79" s="481"/>
      <c r="D79" s="476"/>
      <c r="E79" s="476"/>
      <c r="F79" s="476"/>
      <c r="G79" s="284" t="s">
        <v>124</v>
      </c>
      <c r="H79" s="284" t="s">
        <v>115</v>
      </c>
      <c r="I79" s="284" t="s">
        <v>125</v>
      </c>
      <c r="J79" s="284" t="s">
        <v>117</v>
      </c>
      <c r="K79" s="464"/>
      <c r="L79" s="464"/>
      <c r="M79" s="464"/>
      <c r="N79" s="282" t="s">
        <v>123</v>
      </c>
      <c r="O79" s="464"/>
      <c r="P79" s="282" t="s">
        <v>111</v>
      </c>
      <c r="Q79" s="282" t="s">
        <v>88</v>
      </c>
      <c r="R79" s="286" t="s">
        <v>122</v>
      </c>
      <c r="S79" s="469" t="s">
        <v>98</v>
      </c>
      <c r="T79" s="496" t="s">
        <v>144</v>
      </c>
      <c r="U79" s="471" t="s">
        <v>99</v>
      </c>
      <c r="V79" s="464"/>
      <c r="W79" s="464"/>
      <c r="X79" s="213" t="s">
        <v>108</v>
      </c>
      <c r="Y79" s="464"/>
      <c r="Z79" s="464"/>
      <c r="AA79" s="464"/>
    </row>
    <row r="80" spans="1:33" ht="14.25" customHeight="1" x14ac:dyDescent="0.2">
      <c r="A80" s="464"/>
      <c r="B80" s="464"/>
      <c r="C80" s="481"/>
      <c r="D80" s="476"/>
      <c r="E80" s="476"/>
      <c r="F80" s="476"/>
      <c r="G80" s="284" t="s">
        <v>85</v>
      </c>
      <c r="H80" s="284"/>
      <c r="I80" s="284" t="s">
        <v>115</v>
      </c>
      <c r="J80" s="284" t="s">
        <v>90</v>
      </c>
      <c r="K80" s="464"/>
      <c r="L80" s="464"/>
      <c r="M80" s="464"/>
      <c r="N80" s="282" t="s">
        <v>124</v>
      </c>
      <c r="O80" s="464"/>
      <c r="P80" s="282" t="s">
        <v>112</v>
      </c>
      <c r="Q80" s="282" t="s">
        <v>119</v>
      </c>
      <c r="R80" s="286" t="s">
        <v>120</v>
      </c>
      <c r="S80" s="469"/>
      <c r="T80" s="469"/>
      <c r="U80" s="471"/>
      <c r="V80" s="464"/>
      <c r="W80" s="464"/>
      <c r="X80" s="213" t="s">
        <v>109</v>
      </c>
      <c r="Y80" s="464"/>
      <c r="Z80" s="464"/>
      <c r="AA80" s="464"/>
    </row>
    <row r="81" spans="1:27" ht="65.25" customHeight="1" x14ac:dyDescent="0.2">
      <c r="A81" s="465"/>
      <c r="B81" s="465"/>
      <c r="C81" s="482"/>
      <c r="D81" s="477"/>
      <c r="E81" s="477"/>
      <c r="F81" s="477"/>
      <c r="G81" s="285"/>
      <c r="H81" s="285"/>
      <c r="I81" s="285" t="s">
        <v>90</v>
      </c>
      <c r="J81" s="285"/>
      <c r="K81" s="465"/>
      <c r="L81" s="465"/>
      <c r="M81" s="465"/>
      <c r="N81" s="283" t="s">
        <v>85</v>
      </c>
      <c r="O81" s="465"/>
      <c r="P81" s="283"/>
      <c r="Q81" s="283" t="s">
        <v>121</v>
      </c>
      <c r="R81" s="287" t="s">
        <v>90</v>
      </c>
      <c r="S81" s="470"/>
      <c r="T81" s="470"/>
      <c r="U81" s="472"/>
      <c r="V81" s="465"/>
      <c r="W81" s="465"/>
      <c r="X81" s="214" t="s">
        <v>85</v>
      </c>
      <c r="Y81" s="465"/>
      <c r="Z81" s="465"/>
      <c r="AA81" s="465"/>
    </row>
    <row r="82" spans="1:27" s="40" customFormat="1" ht="23.1" customHeight="1" x14ac:dyDescent="0.5">
      <c r="A82" s="10"/>
      <c r="B82" s="31"/>
      <c r="C82" s="10"/>
      <c r="D82" s="10"/>
      <c r="E82" s="10"/>
      <c r="F82" s="10"/>
      <c r="G82" s="10"/>
      <c r="H82" s="10"/>
      <c r="I82" s="10"/>
      <c r="J82" s="10"/>
      <c r="K82" s="10"/>
      <c r="L82" s="66"/>
      <c r="M82" s="101"/>
      <c r="N82" s="101"/>
      <c r="O82" s="4"/>
      <c r="P82" s="10"/>
      <c r="Q82" s="10"/>
      <c r="R82" s="10"/>
      <c r="S82" s="10"/>
      <c r="T82" s="409"/>
      <c r="U82" s="219"/>
      <c r="V82" s="219"/>
      <c r="W82" s="219"/>
      <c r="X82" s="219"/>
      <c r="Y82" s="219"/>
      <c r="Z82" s="219"/>
      <c r="AA82" s="219"/>
    </row>
    <row r="83" spans="1:27" s="1" customFormat="1" ht="23.1" customHeight="1" x14ac:dyDescent="0.5">
      <c r="A83" s="6">
        <v>13</v>
      </c>
      <c r="B83" s="7" t="s">
        <v>12</v>
      </c>
      <c r="C83" s="6">
        <v>482</v>
      </c>
      <c r="D83" s="6">
        <v>0</v>
      </c>
      <c r="E83" s="6">
        <v>0</v>
      </c>
      <c r="F83" s="38">
        <v>92.7</v>
      </c>
      <c r="G83" s="6"/>
      <c r="H83" s="38">
        <v>92.7</v>
      </c>
      <c r="I83" s="6">
        <v>380</v>
      </c>
      <c r="J83" s="236">
        <f t="shared" ref="J83" si="68">H83*I83</f>
        <v>35226</v>
      </c>
      <c r="K83" s="6">
        <v>1</v>
      </c>
      <c r="L83" s="6">
        <v>100</v>
      </c>
      <c r="M83" s="10" t="s">
        <v>14</v>
      </c>
      <c r="N83" s="10"/>
      <c r="O83" s="6">
        <v>110</v>
      </c>
      <c r="P83" s="6"/>
      <c r="Q83" s="6">
        <v>6850</v>
      </c>
      <c r="R83" s="395">
        <f t="shared" ref="R83" si="69">O83*Q83</f>
        <v>753500</v>
      </c>
      <c r="S83" s="6">
        <v>15</v>
      </c>
      <c r="T83" s="395">
        <v>50</v>
      </c>
      <c r="U83" s="357">
        <f>R83*T83/100</f>
        <v>376750</v>
      </c>
      <c r="V83" s="357">
        <f t="shared" ref="V83" si="70">R83-U83</f>
        <v>376750</v>
      </c>
      <c r="W83" s="357">
        <f t="shared" ref="W83" si="71">J83+V83</f>
        <v>411976</v>
      </c>
      <c r="X83" s="111"/>
      <c r="Y83" s="16" t="s">
        <v>133</v>
      </c>
      <c r="Z83" s="111"/>
      <c r="AA83" s="111"/>
    </row>
    <row r="84" spans="1:27" s="1" customFormat="1" ht="23.1" customHeight="1" x14ac:dyDescent="0.5">
      <c r="A84" s="19"/>
      <c r="B84" s="2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408"/>
      <c r="U84" s="60"/>
      <c r="V84" s="60"/>
      <c r="W84" s="60"/>
      <c r="X84" s="60"/>
      <c r="Y84" s="60"/>
      <c r="Z84" s="60"/>
      <c r="AA84" s="60"/>
    </row>
    <row r="85" spans="1:27" s="1" customFormat="1" ht="23.1" customHeight="1" x14ac:dyDescent="0.5">
      <c r="A85" s="10"/>
      <c r="B85" s="3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395"/>
      <c r="U85" s="111"/>
      <c r="V85" s="111"/>
      <c r="W85" s="111"/>
      <c r="X85" s="111"/>
      <c r="Y85" s="111"/>
      <c r="Z85" s="111"/>
      <c r="AA85" s="111"/>
    </row>
    <row r="86" spans="1:27" s="1" customFormat="1" ht="23.1" customHeight="1" x14ac:dyDescent="0.5">
      <c r="A86" s="6">
        <v>14</v>
      </c>
      <c r="B86" s="7" t="s">
        <v>12</v>
      </c>
      <c r="C86" s="6">
        <v>2889</v>
      </c>
      <c r="D86" s="6">
        <v>0</v>
      </c>
      <c r="E86" s="6">
        <v>2</v>
      </c>
      <c r="F86" s="6">
        <v>61</v>
      </c>
      <c r="G86" s="6"/>
      <c r="H86" s="6">
        <v>261</v>
      </c>
      <c r="I86" s="6">
        <v>130</v>
      </c>
      <c r="J86" s="236">
        <f t="shared" ref="J86" si="72">H86*I86</f>
        <v>33930</v>
      </c>
      <c r="K86" s="6">
        <v>1</v>
      </c>
      <c r="L86" s="6">
        <v>100</v>
      </c>
      <c r="M86" s="6" t="s">
        <v>15</v>
      </c>
      <c r="N86" s="6"/>
      <c r="O86" s="6">
        <v>325</v>
      </c>
      <c r="P86" s="6"/>
      <c r="Q86" s="6">
        <v>6850</v>
      </c>
      <c r="R86" s="395">
        <f t="shared" ref="R86" si="73">O86*Q86</f>
        <v>2226250</v>
      </c>
      <c r="S86" s="6">
        <v>14</v>
      </c>
      <c r="T86" s="395">
        <v>18</v>
      </c>
      <c r="U86" s="357">
        <f>R86*T86/100</f>
        <v>400725</v>
      </c>
      <c r="V86" s="357">
        <f t="shared" ref="V86" si="74">R86-U86</f>
        <v>1825525</v>
      </c>
      <c r="W86" s="357">
        <f t="shared" ref="W86" si="75">J86+V86</f>
        <v>1859455</v>
      </c>
      <c r="X86" s="111"/>
      <c r="Y86" s="16" t="s">
        <v>133</v>
      </c>
      <c r="Z86" s="111"/>
      <c r="AA86" s="111"/>
    </row>
    <row r="87" spans="1:27" s="1" customFormat="1" ht="23.1" customHeight="1" x14ac:dyDescent="0.5">
      <c r="A87" s="19"/>
      <c r="B87" s="20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408"/>
      <c r="U87" s="60"/>
      <c r="V87" s="60"/>
      <c r="W87" s="60"/>
      <c r="X87" s="60"/>
      <c r="Y87" s="60"/>
      <c r="Z87" s="60"/>
      <c r="AA87" s="60"/>
    </row>
    <row r="88" spans="1:27" s="1" customFormat="1" ht="23.1" customHeight="1" x14ac:dyDescent="0.5">
      <c r="A88" s="10"/>
      <c r="B88" s="3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395"/>
      <c r="U88" s="111"/>
      <c r="V88" s="111"/>
      <c r="W88" s="111"/>
      <c r="X88" s="111"/>
      <c r="Y88" s="111"/>
      <c r="Z88" s="111"/>
      <c r="AA88" s="111"/>
    </row>
    <row r="89" spans="1:27" s="1" customFormat="1" ht="23.1" customHeight="1" x14ac:dyDescent="0.5">
      <c r="A89" s="6">
        <v>15</v>
      </c>
      <c r="B89" s="7" t="s">
        <v>12</v>
      </c>
      <c r="C89" s="6">
        <v>2878</v>
      </c>
      <c r="D89" s="6">
        <v>0</v>
      </c>
      <c r="E89" s="6">
        <v>0</v>
      </c>
      <c r="F89" s="6">
        <v>60</v>
      </c>
      <c r="G89" s="6"/>
      <c r="H89" s="6">
        <v>60</v>
      </c>
      <c r="I89" s="6">
        <v>380</v>
      </c>
      <c r="J89" s="236">
        <f t="shared" ref="J89" si="76">H89*I89</f>
        <v>22800</v>
      </c>
      <c r="K89" s="6">
        <v>1</v>
      </c>
      <c r="L89" s="6">
        <v>100</v>
      </c>
      <c r="M89" s="410" t="s">
        <v>19</v>
      </c>
      <c r="N89" s="33"/>
      <c r="O89" s="6">
        <v>112</v>
      </c>
      <c r="P89" s="6"/>
      <c r="Q89" s="6">
        <v>6850</v>
      </c>
      <c r="R89" s="395">
        <f t="shared" ref="R89" si="77">O89*Q89</f>
        <v>767200</v>
      </c>
      <c r="S89" s="6">
        <v>11</v>
      </c>
      <c r="T89" s="395">
        <v>34</v>
      </c>
      <c r="U89" s="357">
        <f>R89*T89/100</f>
        <v>260848</v>
      </c>
      <c r="V89" s="357">
        <f t="shared" ref="V89" si="78">R89-U89</f>
        <v>506352</v>
      </c>
      <c r="W89" s="357">
        <f t="shared" ref="W89" si="79">J89+V89</f>
        <v>529152</v>
      </c>
      <c r="X89" s="111"/>
      <c r="Y89" s="16" t="s">
        <v>133</v>
      </c>
      <c r="Z89" s="111"/>
      <c r="AA89" s="111"/>
    </row>
    <row r="90" spans="1:27" s="1" customFormat="1" ht="23.1" customHeight="1" x14ac:dyDescent="0.5">
      <c r="A90" s="19"/>
      <c r="B90" s="20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408"/>
      <c r="U90" s="60"/>
      <c r="V90" s="60"/>
      <c r="W90" s="60"/>
      <c r="X90" s="60"/>
      <c r="Y90" s="60"/>
      <c r="Z90" s="60"/>
      <c r="AA90" s="60"/>
    </row>
    <row r="91" spans="1:27" s="40" customFormat="1" ht="23.1" customHeight="1" x14ac:dyDescent="0.5">
      <c r="A91" s="6"/>
      <c r="B91" s="7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395"/>
      <c r="U91" s="111"/>
      <c r="V91" s="111"/>
      <c r="W91" s="111"/>
      <c r="X91" s="111"/>
      <c r="Y91" s="111"/>
      <c r="Z91" s="111"/>
      <c r="AA91" s="111"/>
    </row>
    <row r="92" spans="1:27" s="40" customFormat="1" ht="23.1" customHeight="1" x14ac:dyDescent="0.5">
      <c r="A92" s="6">
        <v>16</v>
      </c>
      <c r="B92" s="7" t="s">
        <v>12</v>
      </c>
      <c r="C92" s="6">
        <v>2872</v>
      </c>
      <c r="D92" s="6">
        <v>1</v>
      </c>
      <c r="E92" s="6">
        <v>2</v>
      </c>
      <c r="F92" s="6">
        <v>24</v>
      </c>
      <c r="G92" s="6"/>
      <c r="H92" s="6">
        <v>624</v>
      </c>
      <c r="I92" s="6">
        <v>330</v>
      </c>
      <c r="J92" s="236">
        <f t="shared" ref="J92" si="80">H92*I92</f>
        <v>205920</v>
      </c>
      <c r="K92" s="6">
        <v>1</v>
      </c>
      <c r="L92" s="6">
        <v>100</v>
      </c>
      <c r="M92" s="6" t="s">
        <v>15</v>
      </c>
      <c r="N92" s="6"/>
      <c r="O92" s="6">
        <v>144</v>
      </c>
      <c r="P92" s="6"/>
      <c r="Q92" s="6">
        <v>6850</v>
      </c>
      <c r="R92" s="395">
        <f t="shared" ref="R92:R93" si="81">O92*Q92</f>
        <v>986400</v>
      </c>
      <c r="S92" s="6">
        <v>11</v>
      </c>
      <c r="T92" s="395">
        <v>12</v>
      </c>
      <c r="U92" s="357">
        <f t="shared" ref="U92:U93" si="82">R92*T92/100</f>
        <v>118368</v>
      </c>
      <c r="V92" s="357">
        <f t="shared" ref="V92:V93" si="83">R92-U92</f>
        <v>868032</v>
      </c>
      <c r="W92" s="357">
        <f t="shared" ref="W92:W93" si="84">J92+V92</f>
        <v>1073952</v>
      </c>
      <c r="X92" s="111"/>
      <c r="Y92" s="16" t="s">
        <v>133</v>
      </c>
      <c r="Z92" s="111"/>
      <c r="AA92" s="111"/>
    </row>
    <row r="93" spans="1:27" s="40" customFormat="1" ht="23.1" customHeight="1" x14ac:dyDescent="0.5">
      <c r="A93" s="6"/>
      <c r="B93" s="7"/>
      <c r="C93" s="6"/>
      <c r="D93" s="6"/>
      <c r="E93" s="6"/>
      <c r="F93" s="6"/>
      <c r="G93" s="6"/>
      <c r="H93" s="6"/>
      <c r="I93" s="6"/>
      <c r="J93" s="6"/>
      <c r="K93" s="6">
        <v>2</v>
      </c>
      <c r="L93" s="6">
        <v>100</v>
      </c>
      <c r="M93" s="6" t="s">
        <v>15</v>
      </c>
      <c r="N93" s="6"/>
      <c r="O93" s="6">
        <v>143</v>
      </c>
      <c r="P93" s="6"/>
      <c r="Q93" s="6">
        <v>6850</v>
      </c>
      <c r="R93" s="395">
        <f t="shared" si="81"/>
        <v>979550</v>
      </c>
      <c r="S93" s="6">
        <v>14</v>
      </c>
      <c r="T93" s="395">
        <v>18</v>
      </c>
      <c r="U93" s="357">
        <f t="shared" si="82"/>
        <v>176319</v>
      </c>
      <c r="V93" s="357">
        <f t="shared" si="83"/>
        <v>803231</v>
      </c>
      <c r="W93" s="357">
        <f t="shared" si="84"/>
        <v>803231</v>
      </c>
      <c r="X93" s="111"/>
      <c r="Y93" s="16" t="s">
        <v>135</v>
      </c>
      <c r="Z93" s="111"/>
      <c r="AA93" s="111"/>
    </row>
    <row r="94" spans="1:27" s="40" customFormat="1" ht="23.1" customHeight="1" x14ac:dyDescent="0.5">
      <c r="A94" s="19"/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408"/>
      <c r="U94" s="60"/>
      <c r="V94" s="60"/>
      <c r="W94" s="60"/>
      <c r="X94" s="60"/>
      <c r="Y94" s="60"/>
      <c r="Z94" s="60"/>
      <c r="AA94" s="60"/>
    </row>
    <row r="95" spans="1:27" s="40" customFormat="1" ht="23.1" customHeight="1" x14ac:dyDescent="0.5">
      <c r="A95" s="10"/>
      <c r="B95" s="3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395"/>
      <c r="U95" s="111"/>
      <c r="V95" s="111"/>
      <c r="W95" s="111"/>
      <c r="X95" s="111"/>
      <c r="Y95" s="111"/>
      <c r="Z95" s="111"/>
      <c r="AA95" s="111"/>
    </row>
    <row r="96" spans="1:27" s="40" customFormat="1" ht="23.1" customHeight="1" x14ac:dyDescent="0.5">
      <c r="A96" s="6">
        <v>17</v>
      </c>
      <c r="B96" s="7" t="s">
        <v>12</v>
      </c>
      <c r="C96" s="6">
        <v>2881</v>
      </c>
      <c r="D96" s="6">
        <v>0</v>
      </c>
      <c r="E96" s="6">
        <v>0</v>
      </c>
      <c r="F96" s="6">
        <v>96</v>
      </c>
      <c r="G96" s="6"/>
      <c r="H96" s="6">
        <v>96</v>
      </c>
      <c r="I96" s="6">
        <v>130</v>
      </c>
      <c r="J96" s="236">
        <f t="shared" ref="J96" si="85">H96*I96</f>
        <v>12480</v>
      </c>
      <c r="K96" s="6">
        <v>1</v>
      </c>
      <c r="L96" s="6">
        <v>100</v>
      </c>
      <c r="M96" s="6" t="s">
        <v>15</v>
      </c>
      <c r="N96" s="6"/>
      <c r="O96" s="6">
        <v>153</v>
      </c>
      <c r="P96" s="6"/>
      <c r="Q96" s="6">
        <v>6850</v>
      </c>
      <c r="R96" s="395">
        <f t="shared" ref="R96" si="86">O96*Q96</f>
        <v>1048050</v>
      </c>
      <c r="S96" s="6">
        <v>16</v>
      </c>
      <c r="T96" s="395">
        <v>22</v>
      </c>
      <c r="U96" s="357">
        <f t="shared" ref="U96" si="87">R96*T96/100</f>
        <v>230571</v>
      </c>
      <c r="V96" s="357">
        <f t="shared" ref="V96" si="88">R96-U96</f>
        <v>817479</v>
      </c>
      <c r="W96" s="357">
        <f t="shared" ref="W96" si="89">J96+V96</f>
        <v>829959</v>
      </c>
      <c r="X96" s="111"/>
      <c r="Y96" s="16" t="s">
        <v>133</v>
      </c>
      <c r="Z96" s="111"/>
      <c r="AA96" s="111"/>
    </row>
    <row r="97" spans="1:27" s="40" customFormat="1" ht="23.1" customHeight="1" x14ac:dyDescent="0.5">
      <c r="A97" s="6"/>
      <c r="B97" s="7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395"/>
      <c r="U97" s="111"/>
      <c r="V97" s="111"/>
      <c r="W97" s="111"/>
      <c r="X97" s="111"/>
      <c r="Y97" s="111"/>
      <c r="Z97" s="111"/>
      <c r="AA97" s="111"/>
    </row>
    <row r="98" spans="1:27" s="40" customFormat="1" ht="23.1" customHeight="1" x14ac:dyDescent="0.5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408"/>
      <c r="U98" s="60"/>
      <c r="V98" s="60"/>
      <c r="W98" s="60"/>
      <c r="X98" s="60"/>
      <c r="Y98" s="60"/>
      <c r="Z98" s="309"/>
      <c r="AA98" s="60"/>
    </row>
    <row r="99" spans="1:27" s="40" customFormat="1" ht="23.1" customHeight="1" x14ac:dyDescent="0.5">
      <c r="A99" s="15"/>
      <c r="B99" s="169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418"/>
      <c r="U99" s="139"/>
      <c r="V99" s="139"/>
      <c r="W99" s="139"/>
      <c r="X99" s="139"/>
      <c r="Y99" s="139"/>
      <c r="Z99" s="151"/>
      <c r="AA99" s="139"/>
    </row>
    <row r="100" spans="1:27" ht="18" x14ac:dyDescent="0.4">
      <c r="A100" s="492" t="s">
        <v>93</v>
      </c>
      <c r="B100" s="487"/>
      <c r="C100" s="487"/>
      <c r="D100" s="487"/>
      <c r="E100" s="487"/>
      <c r="F100" s="487"/>
      <c r="G100" s="288"/>
      <c r="H100" s="288"/>
      <c r="I100" s="288"/>
      <c r="J100" s="288"/>
      <c r="K100" s="492" t="s">
        <v>104</v>
      </c>
      <c r="L100" s="487"/>
      <c r="M100" s="487"/>
      <c r="N100" s="487"/>
      <c r="O100" s="487"/>
      <c r="P100" s="487"/>
      <c r="Q100" s="487"/>
      <c r="R100" s="487"/>
      <c r="S100" s="507"/>
      <c r="T100" s="414"/>
      <c r="U100" s="274"/>
      <c r="V100" s="274"/>
      <c r="W100" s="253"/>
      <c r="X100" s="256" t="s">
        <v>106</v>
      </c>
      <c r="Y100" s="253"/>
      <c r="Z100" s="253"/>
      <c r="AA100" s="257"/>
    </row>
    <row r="101" spans="1:27" ht="27.75" customHeight="1" x14ac:dyDescent="0.4">
      <c r="A101" s="491" t="s">
        <v>3</v>
      </c>
      <c r="B101" s="491" t="s">
        <v>4</v>
      </c>
      <c r="C101" s="497" t="s">
        <v>5</v>
      </c>
      <c r="D101" s="492" t="s">
        <v>6</v>
      </c>
      <c r="E101" s="487"/>
      <c r="F101" s="493"/>
      <c r="G101" s="188" t="s">
        <v>83</v>
      </c>
      <c r="H101" s="188" t="s">
        <v>86</v>
      </c>
      <c r="I101" s="188" t="s">
        <v>87</v>
      </c>
      <c r="J101" s="188" t="s">
        <v>91</v>
      </c>
      <c r="K101" s="491" t="s">
        <v>3</v>
      </c>
      <c r="L101" s="491" t="s">
        <v>7</v>
      </c>
      <c r="M101" s="491" t="s">
        <v>8</v>
      </c>
      <c r="N101" s="289"/>
      <c r="O101" s="491" t="s">
        <v>95</v>
      </c>
      <c r="P101" s="289"/>
      <c r="Q101" s="289"/>
      <c r="R101" s="290"/>
      <c r="S101" s="208"/>
      <c r="T101" s="415"/>
      <c r="U101" s="209"/>
      <c r="V101" s="494" t="s">
        <v>100</v>
      </c>
      <c r="W101" s="464" t="s">
        <v>103</v>
      </c>
      <c r="X101" s="213" t="s">
        <v>107</v>
      </c>
      <c r="Y101" s="464" t="s">
        <v>101</v>
      </c>
      <c r="Z101" s="464" t="s">
        <v>102</v>
      </c>
      <c r="AA101" s="464" t="s">
        <v>146</v>
      </c>
    </row>
    <row r="102" spans="1:27" ht="26.25" customHeight="1" x14ac:dyDescent="0.4">
      <c r="A102" s="464"/>
      <c r="B102" s="464"/>
      <c r="C102" s="481"/>
      <c r="D102" s="475" t="s">
        <v>9</v>
      </c>
      <c r="E102" s="475" t="s">
        <v>10</v>
      </c>
      <c r="F102" s="475" t="s">
        <v>11</v>
      </c>
      <c r="G102" s="284" t="s">
        <v>123</v>
      </c>
      <c r="H102" s="284" t="s">
        <v>114</v>
      </c>
      <c r="I102" s="284" t="s">
        <v>88</v>
      </c>
      <c r="J102" s="284" t="s">
        <v>88</v>
      </c>
      <c r="K102" s="464"/>
      <c r="L102" s="464"/>
      <c r="M102" s="464"/>
      <c r="N102" s="282" t="s">
        <v>83</v>
      </c>
      <c r="O102" s="464"/>
      <c r="P102" s="282" t="s">
        <v>110</v>
      </c>
      <c r="Q102" s="282" t="s">
        <v>87</v>
      </c>
      <c r="R102" s="286" t="s">
        <v>91</v>
      </c>
      <c r="S102" s="466" t="s">
        <v>97</v>
      </c>
      <c r="T102" s="467"/>
      <c r="U102" s="468"/>
      <c r="V102" s="495"/>
      <c r="W102" s="464"/>
      <c r="X102" s="213" t="s">
        <v>96</v>
      </c>
      <c r="Y102" s="464"/>
      <c r="Z102" s="464"/>
      <c r="AA102" s="464"/>
    </row>
    <row r="103" spans="1:27" ht="14.25" customHeight="1" x14ac:dyDescent="0.2">
      <c r="A103" s="464"/>
      <c r="B103" s="464"/>
      <c r="C103" s="481"/>
      <c r="D103" s="476"/>
      <c r="E103" s="476"/>
      <c r="F103" s="476"/>
      <c r="G103" s="284" t="s">
        <v>124</v>
      </c>
      <c r="H103" s="284" t="s">
        <v>115</v>
      </c>
      <c r="I103" s="284" t="s">
        <v>125</v>
      </c>
      <c r="J103" s="284" t="s">
        <v>117</v>
      </c>
      <c r="K103" s="464"/>
      <c r="L103" s="464"/>
      <c r="M103" s="464"/>
      <c r="N103" s="282" t="s">
        <v>123</v>
      </c>
      <c r="O103" s="464"/>
      <c r="P103" s="282" t="s">
        <v>111</v>
      </c>
      <c r="Q103" s="282" t="s">
        <v>88</v>
      </c>
      <c r="R103" s="286" t="s">
        <v>122</v>
      </c>
      <c r="S103" s="469" t="s">
        <v>98</v>
      </c>
      <c r="T103" s="496" t="s">
        <v>144</v>
      </c>
      <c r="U103" s="471" t="s">
        <v>99</v>
      </c>
      <c r="V103" s="464"/>
      <c r="W103" s="464"/>
      <c r="X103" s="213" t="s">
        <v>108</v>
      </c>
      <c r="Y103" s="464"/>
      <c r="Z103" s="464"/>
      <c r="AA103" s="464"/>
    </row>
    <row r="104" spans="1:27" ht="14.25" customHeight="1" x14ac:dyDescent="0.2">
      <c r="A104" s="464"/>
      <c r="B104" s="464"/>
      <c r="C104" s="481"/>
      <c r="D104" s="476"/>
      <c r="E104" s="476"/>
      <c r="F104" s="476"/>
      <c r="G104" s="284" t="s">
        <v>85</v>
      </c>
      <c r="H104" s="284"/>
      <c r="I104" s="284" t="s">
        <v>115</v>
      </c>
      <c r="J104" s="284" t="s">
        <v>90</v>
      </c>
      <c r="K104" s="464"/>
      <c r="L104" s="464"/>
      <c r="M104" s="464"/>
      <c r="N104" s="282" t="s">
        <v>124</v>
      </c>
      <c r="O104" s="464"/>
      <c r="P104" s="282" t="s">
        <v>112</v>
      </c>
      <c r="Q104" s="282" t="s">
        <v>119</v>
      </c>
      <c r="R104" s="286" t="s">
        <v>120</v>
      </c>
      <c r="S104" s="469"/>
      <c r="T104" s="469"/>
      <c r="U104" s="471"/>
      <c r="V104" s="464"/>
      <c r="W104" s="464"/>
      <c r="X104" s="213" t="s">
        <v>109</v>
      </c>
      <c r="Y104" s="464"/>
      <c r="Z104" s="464"/>
      <c r="AA104" s="464"/>
    </row>
    <row r="105" spans="1:27" ht="65.25" customHeight="1" x14ac:dyDescent="0.2">
      <c r="A105" s="465"/>
      <c r="B105" s="465"/>
      <c r="C105" s="482"/>
      <c r="D105" s="477"/>
      <c r="E105" s="477"/>
      <c r="F105" s="477"/>
      <c r="G105" s="285"/>
      <c r="H105" s="285"/>
      <c r="I105" s="285" t="s">
        <v>90</v>
      </c>
      <c r="J105" s="285"/>
      <c r="K105" s="465"/>
      <c r="L105" s="465"/>
      <c r="M105" s="465"/>
      <c r="N105" s="283" t="s">
        <v>85</v>
      </c>
      <c r="O105" s="465"/>
      <c r="P105" s="283"/>
      <c r="Q105" s="283" t="s">
        <v>121</v>
      </c>
      <c r="R105" s="287" t="s">
        <v>90</v>
      </c>
      <c r="S105" s="470"/>
      <c r="T105" s="470"/>
      <c r="U105" s="472"/>
      <c r="V105" s="465"/>
      <c r="W105" s="465"/>
      <c r="X105" s="214" t="s">
        <v>85</v>
      </c>
      <c r="Y105" s="465"/>
      <c r="Z105" s="465"/>
      <c r="AA105" s="465"/>
    </row>
    <row r="106" spans="1:27" s="1" customFormat="1" ht="18" customHeight="1" x14ac:dyDescent="0.5">
      <c r="A106" s="10"/>
      <c r="B106" s="3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407"/>
      <c r="U106" s="219"/>
      <c r="V106" s="219"/>
      <c r="W106" s="219"/>
      <c r="X106" s="219"/>
      <c r="Y106" s="219"/>
      <c r="Z106" s="219"/>
      <c r="AA106" s="219"/>
    </row>
    <row r="107" spans="1:27" s="1" customFormat="1" ht="23.1" customHeight="1" x14ac:dyDescent="0.5">
      <c r="A107" s="6">
        <v>18</v>
      </c>
      <c r="B107" s="7" t="s">
        <v>12</v>
      </c>
      <c r="C107" s="6">
        <v>2874</v>
      </c>
      <c r="D107" s="6">
        <v>0</v>
      </c>
      <c r="E107" s="6">
        <v>0</v>
      </c>
      <c r="F107" s="6">
        <v>92</v>
      </c>
      <c r="G107" s="6"/>
      <c r="H107" s="6">
        <v>92</v>
      </c>
      <c r="I107" s="6">
        <v>380</v>
      </c>
      <c r="J107" s="236">
        <f t="shared" ref="J107" si="90">H107*I107</f>
        <v>34960</v>
      </c>
      <c r="K107" s="6">
        <v>1</v>
      </c>
      <c r="L107" s="6">
        <v>100</v>
      </c>
      <c r="M107" s="6" t="s">
        <v>15</v>
      </c>
      <c r="N107" s="6"/>
      <c r="O107" s="6">
        <v>320</v>
      </c>
      <c r="P107" s="6"/>
      <c r="Q107" s="6">
        <v>6850</v>
      </c>
      <c r="R107" s="395">
        <f t="shared" ref="R107" si="91">O107*Q107</f>
        <v>2192000</v>
      </c>
      <c r="S107" s="6">
        <v>15</v>
      </c>
      <c r="T107" s="395">
        <v>20</v>
      </c>
      <c r="U107" s="357">
        <f t="shared" ref="U107" si="92">R107*T107/100</f>
        <v>438400</v>
      </c>
      <c r="V107" s="357">
        <f t="shared" ref="V107" si="93">R107-U107</f>
        <v>1753600</v>
      </c>
      <c r="W107" s="357">
        <f t="shared" ref="W107" si="94">J107+V107</f>
        <v>1788560</v>
      </c>
      <c r="X107" s="111"/>
      <c r="Y107" s="16" t="s">
        <v>133</v>
      </c>
      <c r="Z107" s="111"/>
      <c r="AA107" s="111"/>
    </row>
    <row r="108" spans="1:27" s="1" customFormat="1" ht="23.1" customHeight="1" x14ac:dyDescent="0.5">
      <c r="A108" s="19"/>
      <c r="B108" s="20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408"/>
      <c r="U108" s="60"/>
      <c r="V108" s="60"/>
      <c r="W108" s="60"/>
      <c r="X108" s="60"/>
      <c r="Y108" s="60"/>
      <c r="Z108" s="60"/>
      <c r="AA108" s="60"/>
    </row>
    <row r="109" spans="1:27" s="1" customFormat="1" ht="23.1" customHeight="1" x14ac:dyDescent="0.5">
      <c r="A109" s="10"/>
      <c r="B109" s="31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395"/>
      <c r="U109" s="111"/>
      <c r="V109" s="111"/>
      <c r="W109" s="111"/>
      <c r="X109" s="111"/>
      <c r="Y109" s="111"/>
      <c r="Z109" s="111"/>
      <c r="AA109" s="111"/>
    </row>
    <row r="110" spans="1:27" s="1" customFormat="1" ht="23.1" customHeight="1" x14ac:dyDescent="0.5">
      <c r="A110" s="6">
        <v>19</v>
      </c>
      <c r="B110" s="7" t="s">
        <v>12</v>
      </c>
      <c r="C110" s="6">
        <v>2876</v>
      </c>
      <c r="D110" s="6">
        <v>0</v>
      </c>
      <c r="E110" s="6">
        <v>0</v>
      </c>
      <c r="F110" s="6">
        <v>46</v>
      </c>
      <c r="G110" s="6"/>
      <c r="H110" s="6">
        <v>46</v>
      </c>
      <c r="I110" s="6">
        <v>380</v>
      </c>
      <c r="J110" s="236">
        <f t="shared" ref="J110" si="95">H110*I110</f>
        <v>17480</v>
      </c>
      <c r="K110" s="6">
        <v>1</v>
      </c>
      <c r="L110" s="6">
        <v>100</v>
      </c>
      <c r="M110" s="33" t="s">
        <v>19</v>
      </c>
      <c r="N110" s="33"/>
      <c r="O110" s="6">
        <v>140</v>
      </c>
      <c r="P110" s="6"/>
      <c r="Q110" s="6">
        <v>6850</v>
      </c>
      <c r="R110" s="395">
        <f t="shared" ref="R110" si="96">O110*Q110</f>
        <v>959000</v>
      </c>
      <c r="S110" s="6">
        <v>13</v>
      </c>
      <c r="T110" s="395">
        <v>42</v>
      </c>
      <c r="U110" s="357">
        <f t="shared" ref="U110" si="97">R110*T110/100</f>
        <v>402780</v>
      </c>
      <c r="V110" s="357">
        <f t="shared" ref="V110" si="98">R110-U110</f>
        <v>556220</v>
      </c>
      <c r="W110" s="357">
        <f t="shared" ref="W110" si="99">J110+V110</f>
        <v>573700</v>
      </c>
      <c r="X110" s="111"/>
      <c r="Y110" s="16" t="s">
        <v>133</v>
      </c>
      <c r="Z110" s="111"/>
      <c r="AA110" s="111"/>
    </row>
    <row r="111" spans="1:27" s="1" customFormat="1" ht="23.1" customHeight="1" x14ac:dyDescent="0.5">
      <c r="A111" s="19"/>
      <c r="B111" s="20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408"/>
      <c r="U111" s="60"/>
      <c r="V111" s="60"/>
      <c r="W111" s="60"/>
      <c r="X111" s="60"/>
      <c r="Y111" s="60"/>
      <c r="Z111" s="60"/>
      <c r="AA111" s="111"/>
    </row>
    <row r="112" spans="1:27" s="1" customFormat="1" ht="23.1" customHeight="1" x14ac:dyDescent="0.5">
      <c r="A112" s="6"/>
      <c r="B112" s="7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395"/>
      <c r="U112" s="111"/>
      <c r="V112" s="111"/>
      <c r="W112" s="111"/>
      <c r="X112" s="111"/>
      <c r="Y112" s="111"/>
      <c r="Z112" s="111"/>
      <c r="AA112" s="111"/>
    </row>
    <row r="113" spans="1:27" s="1" customFormat="1" ht="23.1" customHeight="1" x14ac:dyDescent="0.5">
      <c r="A113" s="6">
        <v>20</v>
      </c>
      <c r="B113" s="7" t="s">
        <v>12</v>
      </c>
      <c r="C113" s="6">
        <v>3951</v>
      </c>
      <c r="D113" s="6">
        <v>0</v>
      </c>
      <c r="E113" s="6">
        <v>2</v>
      </c>
      <c r="F113" s="6">
        <v>94</v>
      </c>
      <c r="G113" s="6"/>
      <c r="H113" s="6">
        <v>294</v>
      </c>
      <c r="I113" s="6">
        <v>380</v>
      </c>
      <c r="J113" s="236">
        <f t="shared" ref="J113" si="100">H113*I113</f>
        <v>111720</v>
      </c>
      <c r="K113" s="6">
        <v>1</v>
      </c>
      <c r="L113" s="6">
        <v>100</v>
      </c>
      <c r="M113" s="6" t="s">
        <v>14</v>
      </c>
      <c r="N113" s="6"/>
      <c r="O113" s="6">
        <v>320</v>
      </c>
      <c r="P113" s="6"/>
      <c r="Q113" s="6">
        <v>6850</v>
      </c>
      <c r="R113" s="395">
        <f t="shared" ref="R113" si="101">O113*Q113</f>
        <v>2192000</v>
      </c>
      <c r="S113" s="6">
        <v>11</v>
      </c>
      <c r="T113" s="395">
        <v>45</v>
      </c>
      <c r="U113" s="357">
        <f t="shared" ref="U113:U117" si="102">R113*T113/100</f>
        <v>986400</v>
      </c>
      <c r="V113" s="357">
        <f t="shared" ref="V113:V117" si="103">R113-U113</f>
        <v>1205600</v>
      </c>
      <c r="W113" s="357">
        <f t="shared" ref="W113:W117" si="104">J113+V113</f>
        <v>1317320</v>
      </c>
      <c r="X113" s="111"/>
      <c r="Y113" s="16" t="s">
        <v>133</v>
      </c>
      <c r="Z113" s="111"/>
      <c r="AA113" s="111"/>
    </row>
    <row r="114" spans="1:27" s="1" customFormat="1" ht="23.1" customHeight="1" x14ac:dyDescent="0.5">
      <c r="A114" s="6"/>
      <c r="B114" s="7"/>
      <c r="C114" s="6"/>
      <c r="D114" s="6"/>
      <c r="E114" s="6"/>
      <c r="F114" s="6"/>
      <c r="G114" s="6"/>
      <c r="H114" s="6"/>
      <c r="I114" s="6"/>
      <c r="J114" s="6"/>
      <c r="K114" s="6">
        <v>2</v>
      </c>
      <c r="L114" s="6">
        <v>100</v>
      </c>
      <c r="M114" s="6" t="s">
        <v>23</v>
      </c>
      <c r="N114" s="6"/>
      <c r="O114" s="6">
        <v>102</v>
      </c>
      <c r="P114" s="6"/>
      <c r="Q114" s="6">
        <v>6850</v>
      </c>
      <c r="R114" s="395">
        <f t="shared" ref="R114:R117" si="105">O114*Q114</f>
        <v>698700</v>
      </c>
      <c r="S114" s="6">
        <v>24</v>
      </c>
      <c r="T114" s="395">
        <v>93</v>
      </c>
      <c r="U114" s="357">
        <f t="shared" si="102"/>
        <v>649791</v>
      </c>
      <c r="V114" s="357">
        <f t="shared" si="103"/>
        <v>48909</v>
      </c>
      <c r="W114" s="357">
        <f t="shared" si="104"/>
        <v>48909</v>
      </c>
      <c r="X114" s="111"/>
      <c r="Y114" s="16" t="s">
        <v>135</v>
      </c>
      <c r="Z114" s="111"/>
      <c r="AA114" s="111"/>
    </row>
    <row r="115" spans="1:27" s="1" customFormat="1" ht="23.1" customHeight="1" x14ac:dyDescent="0.5">
      <c r="A115" s="6"/>
      <c r="B115" s="7"/>
      <c r="C115" s="6"/>
      <c r="D115" s="6"/>
      <c r="E115" s="6"/>
      <c r="F115" s="6"/>
      <c r="G115" s="6"/>
      <c r="H115" s="6"/>
      <c r="I115" s="6"/>
      <c r="J115" s="6"/>
      <c r="K115" s="6">
        <v>3</v>
      </c>
      <c r="L115" s="6">
        <v>100</v>
      </c>
      <c r="M115" s="6" t="s">
        <v>15</v>
      </c>
      <c r="N115" s="6"/>
      <c r="O115" s="6">
        <v>300</v>
      </c>
      <c r="P115" s="6"/>
      <c r="Q115" s="6">
        <v>6850</v>
      </c>
      <c r="R115" s="395">
        <f t="shared" si="105"/>
        <v>2055000</v>
      </c>
      <c r="S115" s="6">
        <v>16</v>
      </c>
      <c r="T115" s="395">
        <v>22</v>
      </c>
      <c r="U115" s="357">
        <f t="shared" si="102"/>
        <v>452100</v>
      </c>
      <c r="V115" s="357">
        <f t="shared" si="103"/>
        <v>1602900</v>
      </c>
      <c r="W115" s="357">
        <f t="shared" si="104"/>
        <v>1602900</v>
      </c>
      <c r="X115" s="111"/>
      <c r="Y115" s="16" t="s">
        <v>135</v>
      </c>
      <c r="Z115" s="111"/>
      <c r="AA115" s="111"/>
    </row>
    <row r="116" spans="1:27" s="1" customFormat="1" ht="23.1" customHeight="1" x14ac:dyDescent="0.5">
      <c r="A116" s="6"/>
      <c r="B116" s="7"/>
      <c r="C116" s="6"/>
      <c r="D116" s="6"/>
      <c r="E116" s="6"/>
      <c r="F116" s="6"/>
      <c r="G116" s="6"/>
      <c r="H116" s="6"/>
      <c r="I116" s="6"/>
      <c r="J116" s="6"/>
      <c r="K116" s="6">
        <v>4</v>
      </c>
      <c r="L116" s="6">
        <v>100</v>
      </c>
      <c r="M116" s="6" t="s">
        <v>15</v>
      </c>
      <c r="N116" s="6"/>
      <c r="O116" s="6">
        <v>140</v>
      </c>
      <c r="P116" s="6"/>
      <c r="Q116" s="6">
        <v>6850</v>
      </c>
      <c r="R116" s="395">
        <f t="shared" si="105"/>
        <v>959000</v>
      </c>
      <c r="S116" s="6">
        <v>11</v>
      </c>
      <c r="T116" s="395">
        <v>12</v>
      </c>
      <c r="U116" s="357">
        <f t="shared" si="102"/>
        <v>115080</v>
      </c>
      <c r="V116" s="357">
        <f t="shared" si="103"/>
        <v>843920</v>
      </c>
      <c r="W116" s="357">
        <f t="shared" si="104"/>
        <v>843920</v>
      </c>
      <c r="X116" s="111"/>
      <c r="Y116" s="16" t="s">
        <v>135</v>
      </c>
      <c r="Z116" s="111"/>
      <c r="AA116" s="111"/>
    </row>
    <row r="117" spans="1:27" s="40" customFormat="1" ht="23.1" customHeight="1" x14ac:dyDescent="0.5">
      <c r="A117" s="9"/>
      <c r="B117" s="42"/>
      <c r="C117" s="9"/>
      <c r="D117" s="9"/>
      <c r="E117" s="9"/>
      <c r="F117" s="9"/>
      <c r="G117" s="9"/>
      <c r="H117" s="9"/>
      <c r="I117" s="9"/>
      <c r="J117" s="9"/>
      <c r="K117" s="9">
        <v>5</v>
      </c>
      <c r="L117" s="9">
        <v>100</v>
      </c>
      <c r="M117" s="6" t="s">
        <v>15</v>
      </c>
      <c r="N117" s="9"/>
      <c r="O117" s="9">
        <v>160</v>
      </c>
      <c r="P117" s="9"/>
      <c r="Q117" s="6">
        <v>6850</v>
      </c>
      <c r="R117" s="395">
        <f t="shared" si="105"/>
        <v>1096000</v>
      </c>
      <c r="S117" s="9">
        <v>15</v>
      </c>
      <c r="T117" s="395">
        <v>20</v>
      </c>
      <c r="U117" s="357">
        <f t="shared" si="102"/>
        <v>219200</v>
      </c>
      <c r="V117" s="357">
        <f t="shared" si="103"/>
        <v>876800</v>
      </c>
      <c r="W117" s="357">
        <f t="shared" si="104"/>
        <v>876800</v>
      </c>
      <c r="X117" s="111"/>
      <c r="Y117" s="16" t="s">
        <v>135</v>
      </c>
      <c r="Z117" s="111"/>
      <c r="AA117" s="111"/>
    </row>
    <row r="118" spans="1:27" s="1" customFormat="1" ht="23.1" customHeight="1" x14ac:dyDescent="0.5">
      <c r="A118" s="19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408"/>
      <c r="U118" s="60"/>
      <c r="V118" s="60"/>
      <c r="W118" s="60"/>
      <c r="X118" s="60"/>
      <c r="Y118" s="60"/>
      <c r="Z118" s="60"/>
      <c r="AA118" s="60"/>
    </row>
    <row r="119" spans="1:27" s="1" customFormat="1" ht="23.1" customHeight="1" x14ac:dyDescent="0.5">
      <c r="A119" s="10"/>
      <c r="B119" s="3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395"/>
      <c r="U119" s="111"/>
      <c r="V119" s="111"/>
      <c r="W119" s="111"/>
      <c r="X119" s="111"/>
      <c r="Y119" s="111"/>
      <c r="Z119" s="111"/>
      <c r="AA119" s="111"/>
    </row>
    <row r="120" spans="1:27" s="1" customFormat="1" ht="23.1" customHeight="1" x14ac:dyDescent="0.5">
      <c r="A120" s="6">
        <v>21</v>
      </c>
      <c r="B120" s="7" t="s">
        <v>12</v>
      </c>
      <c r="C120" s="6">
        <v>2879</v>
      </c>
      <c r="D120" s="6">
        <v>0</v>
      </c>
      <c r="E120" s="6">
        <v>1</v>
      </c>
      <c r="F120" s="6">
        <v>40</v>
      </c>
      <c r="G120" s="6"/>
      <c r="H120" s="6">
        <v>140</v>
      </c>
      <c r="I120" s="6">
        <v>380</v>
      </c>
      <c r="J120" s="236">
        <f t="shared" ref="J120" si="106">H120*I120</f>
        <v>53200</v>
      </c>
      <c r="K120" s="6">
        <v>1</v>
      </c>
      <c r="L120" s="6">
        <v>100</v>
      </c>
      <c r="M120" s="33" t="s">
        <v>19</v>
      </c>
      <c r="N120" s="33"/>
      <c r="O120" s="6">
        <v>294</v>
      </c>
      <c r="P120" s="6"/>
      <c r="Q120" s="6">
        <v>6850</v>
      </c>
      <c r="R120" s="395">
        <f t="shared" ref="R120" si="107">O120*Q120</f>
        <v>2013900</v>
      </c>
      <c r="S120" s="6">
        <v>15</v>
      </c>
      <c r="T120" s="395">
        <v>50</v>
      </c>
      <c r="U120" s="357">
        <f t="shared" ref="U120:U121" si="108">R120*T120/100</f>
        <v>1006950</v>
      </c>
      <c r="V120" s="357">
        <f t="shared" ref="V120:V121" si="109">R120-U120</f>
        <v>1006950</v>
      </c>
      <c r="W120" s="357">
        <f t="shared" ref="W120:W121" si="110">J120+V120</f>
        <v>1060150</v>
      </c>
      <c r="X120" s="111"/>
      <c r="Y120" s="16" t="s">
        <v>133</v>
      </c>
      <c r="Z120" s="111"/>
      <c r="AA120" s="111"/>
    </row>
    <row r="121" spans="1:27" s="1" customFormat="1" ht="23.1" customHeight="1" x14ac:dyDescent="0.5">
      <c r="A121" s="6"/>
      <c r="B121" s="7"/>
      <c r="C121" s="6"/>
      <c r="D121" s="6"/>
      <c r="E121" s="6"/>
      <c r="F121" s="6"/>
      <c r="G121" s="6"/>
      <c r="H121" s="6"/>
      <c r="I121" s="6"/>
      <c r="J121" s="6"/>
      <c r="K121" s="6">
        <v>2</v>
      </c>
      <c r="L121" s="6">
        <v>100</v>
      </c>
      <c r="M121" s="6" t="s">
        <v>23</v>
      </c>
      <c r="N121" s="6"/>
      <c r="O121" s="6">
        <v>182</v>
      </c>
      <c r="P121" s="6"/>
      <c r="Q121" s="6">
        <v>6850</v>
      </c>
      <c r="R121" s="395">
        <f t="shared" ref="R121" si="111">O121*Q121</f>
        <v>1246700</v>
      </c>
      <c r="S121" s="6">
        <v>15</v>
      </c>
      <c r="T121" s="395">
        <v>65</v>
      </c>
      <c r="U121" s="357">
        <f t="shared" si="108"/>
        <v>810355</v>
      </c>
      <c r="V121" s="357">
        <f t="shared" si="109"/>
        <v>436345</v>
      </c>
      <c r="W121" s="357">
        <f t="shared" si="110"/>
        <v>436345</v>
      </c>
      <c r="X121" s="111"/>
      <c r="Y121" s="16" t="s">
        <v>135</v>
      </c>
      <c r="Z121" s="111"/>
      <c r="AA121" s="111"/>
    </row>
    <row r="122" spans="1:27" s="1" customFormat="1" ht="23.1" customHeight="1" x14ac:dyDescent="0.5">
      <c r="A122" s="19"/>
      <c r="B122" s="20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408"/>
      <c r="U122" s="60"/>
      <c r="V122" s="60"/>
      <c r="W122" s="60"/>
      <c r="X122" s="60"/>
      <c r="Y122" s="60"/>
      <c r="Z122" s="60"/>
      <c r="AA122" s="60"/>
    </row>
    <row r="123" spans="1:27" s="40" customFormat="1" ht="23.1" customHeight="1" x14ac:dyDescent="0.5">
      <c r="A123" s="15"/>
      <c r="B123" s="169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422"/>
    </row>
    <row r="124" spans="1:27" ht="18" x14ac:dyDescent="0.4">
      <c r="A124" s="492" t="s">
        <v>93</v>
      </c>
      <c r="B124" s="487"/>
      <c r="C124" s="487"/>
      <c r="D124" s="487"/>
      <c r="E124" s="487"/>
      <c r="F124" s="487"/>
      <c r="G124" s="288"/>
      <c r="H124" s="288"/>
      <c r="I124" s="288"/>
      <c r="J124" s="288"/>
      <c r="K124" s="492" t="s">
        <v>104</v>
      </c>
      <c r="L124" s="487"/>
      <c r="M124" s="487"/>
      <c r="N124" s="487"/>
      <c r="O124" s="487"/>
      <c r="P124" s="487"/>
      <c r="Q124" s="487"/>
      <c r="R124" s="487"/>
      <c r="S124" s="507"/>
      <c r="T124" s="414"/>
      <c r="U124" s="274"/>
      <c r="V124" s="274"/>
      <c r="W124" s="189"/>
      <c r="X124" s="212" t="s">
        <v>106</v>
      </c>
      <c r="Y124" s="189"/>
      <c r="Z124" s="189"/>
      <c r="AA124" s="211"/>
    </row>
    <row r="125" spans="1:27" ht="27.75" customHeight="1" x14ac:dyDescent="0.4">
      <c r="A125" s="491" t="s">
        <v>3</v>
      </c>
      <c r="B125" s="491" t="s">
        <v>4</v>
      </c>
      <c r="C125" s="497" t="s">
        <v>5</v>
      </c>
      <c r="D125" s="492" t="s">
        <v>6</v>
      </c>
      <c r="E125" s="487"/>
      <c r="F125" s="493"/>
      <c r="G125" s="188" t="s">
        <v>83</v>
      </c>
      <c r="H125" s="188" t="s">
        <v>86</v>
      </c>
      <c r="I125" s="188" t="s">
        <v>87</v>
      </c>
      <c r="J125" s="188" t="s">
        <v>91</v>
      </c>
      <c r="K125" s="491" t="s">
        <v>3</v>
      </c>
      <c r="L125" s="491" t="s">
        <v>7</v>
      </c>
      <c r="M125" s="491" t="s">
        <v>8</v>
      </c>
      <c r="N125" s="289"/>
      <c r="O125" s="491" t="s">
        <v>95</v>
      </c>
      <c r="P125" s="289"/>
      <c r="Q125" s="289"/>
      <c r="R125" s="290"/>
      <c r="S125" s="208"/>
      <c r="T125" s="415"/>
      <c r="U125" s="209"/>
      <c r="V125" s="494" t="s">
        <v>100</v>
      </c>
      <c r="W125" s="464" t="s">
        <v>103</v>
      </c>
      <c r="X125" s="213" t="s">
        <v>107</v>
      </c>
      <c r="Y125" s="464" t="s">
        <v>101</v>
      </c>
      <c r="Z125" s="464" t="s">
        <v>102</v>
      </c>
      <c r="AA125" s="464" t="s">
        <v>146</v>
      </c>
    </row>
    <row r="126" spans="1:27" ht="26.25" customHeight="1" x14ac:dyDescent="0.4">
      <c r="A126" s="464"/>
      <c r="B126" s="464"/>
      <c r="C126" s="481"/>
      <c r="D126" s="475" t="s">
        <v>9</v>
      </c>
      <c r="E126" s="475" t="s">
        <v>10</v>
      </c>
      <c r="F126" s="475" t="s">
        <v>11</v>
      </c>
      <c r="G126" s="284" t="s">
        <v>123</v>
      </c>
      <c r="H126" s="284" t="s">
        <v>114</v>
      </c>
      <c r="I126" s="284" t="s">
        <v>88</v>
      </c>
      <c r="J126" s="284" t="s">
        <v>88</v>
      </c>
      <c r="K126" s="464"/>
      <c r="L126" s="464"/>
      <c r="M126" s="464"/>
      <c r="N126" s="282" t="s">
        <v>83</v>
      </c>
      <c r="O126" s="464"/>
      <c r="P126" s="282" t="s">
        <v>110</v>
      </c>
      <c r="Q126" s="282" t="s">
        <v>87</v>
      </c>
      <c r="R126" s="286" t="s">
        <v>91</v>
      </c>
      <c r="S126" s="466" t="s">
        <v>97</v>
      </c>
      <c r="T126" s="467"/>
      <c r="U126" s="468"/>
      <c r="V126" s="495"/>
      <c r="W126" s="464"/>
      <c r="X126" s="213" t="s">
        <v>96</v>
      </c>
      <c r="Y126" s="464"/>
      <c r="Z126" s="464"/>
      <c r="AA126" s="464"/>
    </row>
    <row r="127" spans="1:27" ht="14.25" customHeight="1" x14ac:dyDescent="0.2">
      <c r="A127" s="464"/>
      <c r="B127" s="464"/>
      <c r="C127" s="481"/>
      <c r="D127" s="476"/>
      <c r="E127" s="476"/>
      <c r="F127" s="476"/>
      <c r="G127" s="284" t="s">
        <v>124</v>
      </c>
      <c r="H127" s="284" t="s">
        <v>115</v>
      </c>
      <c r="I127" s="284" t="s">
        <v>125</v>
      </c>
      <c r="J127" s="284" t="s">
        <v>117</v>
      </c>
      <c r="K127" s="464"/>
      <c r="L127" s="464"/>
      <c r="M127" s="464"/>
      <c r="N127" s="282" t="s">
        <v>123</v>
      </c>
      <c r="O127" s="464"/>
      <c r="P127" s="282" t="s">
        <v>111</v>
      </c>
      <c r="Q127" s="282" t="s">
        <v>88</v>
      </c>
      <c r="R127" s="286" t="s">
        <v>122</v>
      </c>
      <c r="S127" s="469" t="s">
        <v>98</v>
      </c>
      <c r="T127" s="496" t="s">
        <v>144</v>
      </c>
      <c r="U127" s="471" t="s">
        <v>99</v>
      </c>
      <c r="V127" s="464"/>
      <c r="W127" s="464"/>
      <c r="X127" s="213" t="s">
        <v>108</v>
      </c>
      <c r="Y127" s="464"/>
      <c r="Z127" s="464"/>
      <c r="AA127" s="464"/>
    </row>
    <row r="128" spans="1:27" ht="14.25" customHeight="1" x14ac:dyDescent="0.2">
      <c r="A128" s="464"/>
      <c r="B128" s="464"/>
      <c r="C128" s="481"/>
      <c r="D128" s="476"/>
      <c r="E128" s="476"/>
      <c r="F128" s="476"/>
      <c r="G128" s="284" t="s">
        <v>85</v>
      </c>
      <c r="H128" s="284"/>
      <c r="I128" s="284" t="s">
        <v>115</v>
      </c>
      <c r="J128" s="284" t="s">
        <v>90</v>
      </c>
      <c r="K128" s="464"/>
      <c r="L128" s="464"/>
      <c r="M128" s="464"/>
      <c r="N128" s="282" t="s">
        <v>124</v>
      </c>
      <c r="O128" s="464"/>
      <c r="P128" s="282" t="s">
        <v>112</v>
      </c>
      <c r="Q128" s="282" t="s">
        <v>119</v>
      </c>
      <c r="R128" s="286" t="s">
        <v>120</v>
      </c>
      <c r="S128" s="469"/>
      <c r="T128" s="469"/>
      <c r="U128" s="471"/>
      <c r="V128" s="464"/>
      <c r="W128" s="464"/>
      <c r="X128" s="213" t="s">
        <v>109</v>
      </c>
      <c r="Y128" s="464"/>
      <c r="Z128" s="464"/>
      <c r="AA128" s="464"/>
    </row>
    <row r="129" spans="1:27" ht="65.25" customHeight="1" x14ac:dyDescent="0.2">
      <c r="A129" s="465"/>
      <c r="B129" s="465"/>
      <c r="C129" s="482"/>
      <c r="D129" s="477"/>
      <c r="E129" s="477"/>
      <c r="F129" s="477"/>
      <c r="G129" s="285"/>
      <c r="H129" s="285"/>
      <c r="I129" s="285" t="s">
        <v>90</v>
      </c>
      <c r="J129" s="285"/>
      <c r="K129" s="465"/>
      <c r="L129" s="465"/>
      <c r="M129" s="465"/>
      <c r="N129" s="283" t="s">
        <v>85</v>
      </c>
      <c r="O129" s="465"/>
      <c r="P129" s="283"/>
      <c r="Q129" s="283" t="s">
        <v>121</v>
      </c>
      <c r="R129" s="287" t="s">
        <v>90</v>
      </c>
      <c r="S129" s="470"/>
      <c r="T129" s="470"/>
      <c r="U129" s="472"/>
      <c r="V129" s="465"/>
      <c r="W129" s="465"/>
      <c r="X129" s="214" t="s">
        <v>85</v>
      </c>
      <c r="Y129" s="465"/>
      <c r="Z129" s="465"/>
      <c r="AA129" s="465"/>
    </row>
    <row r="130" spans="1:27" s="1" customFormat="1" ht="23.1" customHeight="1" x14ac:dyDescent="0.5">
      <c r="A130" s="10"/>
      <c r="B130" s="31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407"/>
      <c r="U130" s="219"/>
      <c r="V130" s="219"/>
      <c r="W130" s="219"/>
      <c r="X130" s="219"/>
      <c r="Y130" s="219"/>
      <c r="Z130" s="219"/>
      <c r="AA130" s="219"/>
    </row>
    <row r="131" spans="1:27" s="1" customFormat="1" ht="23.1" customHeight="1" x14ac:dyDescent="0.5">
      <c r="A131" s="6">
        <v>22</v>
      </c>
      <c r="B131" s="7" t="s">
        <v>12</v>
      </c>
      <c r="C131" s="6">
        <v>2873</v>
      </c>
      <c r="D131" s="6">
        <v>1</v>
      </c>
      <c r="E131" s="6">
        <v>3</v>
      </c>
      <c r="F131" s="6">
        <v>63</v>
      </c>
      <c r="G131" s="6"/>
      <c r="H131" s="6">
        <v>763</v>
      </c>
      <c r="I131" s="6">
        <v>240</v>
      </c>
      <c r="J131" s="236">
        <f t="shared" ref="J131" si="112">H131*I131</f>
        <v>183120</v>
      </c>
      <c r="K131" s="6">
        <v>1</v>
      </c>
      <c r="L131" s="6">
        <v>100</v>
      </c>
      <c r="M131" s="6" t="s">
        <v>23</v>
      </c>
      <c r="N131" s="6"/>
      <c r="O131" s="6">
        <v>396</v>
      </c>
      <c r="P131" s="6"/>
      <c r="Q131" s="6">
        <v>6850</v>
      </c>
      <c r="R131" s="395">
        <f t="shared" ref="R131" si="113">O131*Q131</f>
        <v>2712600</v>
      </c>
      <c r="S131" s="6">
        <v>15</v>
      </c>
      <c r="T131" s="395">
        <v>65</v>
      </c>
      <c r="U131" s="357">
        <f t="shared" ref="U131:U133" si="114">R131*T131/100</f>
        <v>1763190</v>
      </c>
      <c r="V131" s="357">
        <f t="shared" ref="V131:V133" si="115">R131-U131</f>
        <v>949410</v>
      </c>
      <c r="W131" s="357">
        <f t="shared" ref="W131:W133" si="116">J131+V131</f>
        <v>1132530</v>
      </c>
      <c r="X131" s="111"/>
      <c r="Y131" s="16" t="s">
        <v>133</v>
      </c>
      <c r="Z131" s="111"/>
      <c r="AA131" s="111"/>
    </row>
    <row r="132" spans="1:27" s="1" customFormat="1" ht="23.1" customHeight="1" x14ac:dyDescent="0.5">
      <c r="A132" s="6"/>
      <c r="B132" s="7"/>
      <c r="C132" s="6"/>
      <c r="D132" s="6"/>
      <c r="E132" s="6"/>
      <c r="F132" s="6"/>
      <c r="G132" s="6"/>
      <c r="H132" s="9"/>
      <c r="I132" s="9"/>
      <c r="J132" s="9"/>
      <c r="K132" s="9">
        <v>2</v>
      </c>
      <c r="L132" s="9">
        <v>100</v>
      </c>
      <c r="M132" s="9" t="s">
        <v>23</v>
      </c>
      <c r="N132" s="9"/>
      <c r="O132" s="9">
        <v>80</v>
      </c>
      <c r="P132" s="9"/>
      <c r="Q132" s="6">
        <v>6850</v>
      </c>
      <c r="R132" s="395">
        <f t="shared" ref="R132:R133" si="117">O132*Q132</f>
        <v>548000</v>
      </c>
      <c r="S132" s="56">
        <v>4</v>
      </c>
      <c r="T132" s="395">
        <v>12</v>
      </c>
      <c r="U132" s="357">
        <f t="shared" si="114"/>
        <v>65760</v>
      </c>
      <c r="V132" s="357">
        <f t="shared" si="115"/>
        <v>482240</v>
      </c>
      <c r="W132" s="357">
        <f t="shared" si="116"/>
        <v>482240</v>
      </c>
      <c r="X132" s="111"/>
      <c r="Y132" s="16" t="s">
        <v>135</v>
      </c>
      <c r="Z132" s="111"/>
      <c r="AA132" s="111"/>
    </row>
    <row r="133" spans="1:27" s="40" customFormat="1" ht="23.1" customHeight="1" x14ac:dyDescent="0.5">
      <c r="A133" s="9"/>
      <c r="B133" s="42"/>
      <c r="C133" s="9"/>
      <c r="D133" s="9"/>
      <c r="E133" s="9"/>
      <c r="F133" s="9"/>
      <c r="G133" s="9"/>
      <c r="H133" s="16"/>
      <c r="I133" s="16"/>
      <c r="J133" s="16"/>
      <c r="K133" s="16">
        <v>3</v>
      </c>
      <c r="L133" s="16">
        <v>100</v>
      </c>
      <c r="M133" s="150" t="s">
        <v>19</v>
      </c>
      <c r="N133" s="150"/>
      <c r="O133" s="16">
        <v>286</v>
      </c>
      <c r="P133" s="16"/>
      <c r="Q133" s="6">
        <v>6850</v>
      </c>
      <c r="R133" s="395">
        <f t="shared" si="117"/>
        <v>1959100</v>
      </c>
      <c r="S133" s="16">
        <v>17</v>
      </c>
      <c r="T133" s="395">
        <v>60</v>
      </c>
      <c r="U133" s="357">
        <f t="shared" si="114"/>
        <v>1175460</v>
      </c>
      <c r="V133" s="357">
        <f t="shared" si="115"/>
        <v>783640</v>
      </c>
      <c r="W133" s="357">
        <f t="shared" si="116"/>
        <v>783640</v>
      </c>
      <c r="X133" s="111"/>
      <c r="Y133" s="16" t="s">
        <v>135</v>
      </c>
      <c r="Z133" s="111"/>
      <c r="AA133" s="111"/>
    </row>
    <row r="134" spans="1:27" s="40" customFormat="1" ht="23.1" customHeight="1" x14ac:dyDescent="0.5">
      <c r="A134" s="9"/>
      <c r="B134" s="42"/>
      <c r="C134" s="9"/>
      <c r="D134" s="9"/>
      <c r="E134" s="9"/>
      <c r="F134" s="9"/>
      <c r="G134" s="9"/>
      <c r="H134" s="16"/>
      <c r="I134" s="16"/>
      <c r="J134" s="16"/>
      <c r="K134" s="16"/>
      <c r="L134" s="16"/>
      <c r="M134" s="16" t="s">
        <v>35</v>
      </c>
      <c r="N134" s="16"/>
      <c r="O134" s="16"/>
      <c r="P134" s="16"/>
      <c r="Q134" s="16"/>
      <c r="R134" s="16"/>
      <c r="S134" s="16"/>
      <c r="T134" s="395"/>
      <c r="U134" s="111"/>
      <c r="V134" s="111"/>
      <c r="W134" s="111"/>
      <c r="X134" s="111"/>
      <c r="Y134" s="111"/>
      <c r="Z134" s="111"/>
      <c r="AA134" s="111"/>
    </row>
    <row r="135" spans="1:27" s="40" customFormat="1" ht="23.1" customHeight="1" x14ac:dyDescent="0.5">
      <c r="A135" s="9"/>
      <c r="B135" s="42"/>
      <c r="C135" s="9"/>
      <c r="D135" s="9"/>
      <c r="E135" s="9"/>
      <c r="F135" s="9"/>
      <c r="G135" s="9"/>
      <c r="H135" s="16"/>
      <c r="I135" s="16"/>
      <c r="J135" s="16"/>
      <c r="K135" s="16"/>
      <c r="L135" s="16"/>
      <c r="M135" s="16" t="s">
        <v>36</v>
      </c>
      <c r="N135" s="16"/>
      <c r="O135" s="16"/>
      <c r="P135" s="16"/>
      <c r="Q135" s="16"/>
      <c r="R135" s="16"/>
      <c r="S135" s="16"/>
      <c r="T135" s="395"/>
      <c r="U135" s="111"/>
      <c r="V135" s="111"/>
      <c r="W135" s="111"/>
      <c r="X135" s="111"/>
      <c r="Y135" s="111"/>
      <c r="Z135" s="111"/>
      <c r="AA135" s="111"/>
    </row>
    <row r="136" spans="1:27" s="1" customFormat="1" ht="23.1" customHeight="1" x14ac:dyDescent="0.5">
      <c r="A136" s="19"/>
      <c r="B136" s="20"/>
      <c r="C136" s="19"/>
      <c r="D136" s="19"/>
      <c r="E136" s="19"/>
      <c r="F136" s="19"/>
      <c r="G136" s="19"/>
      <c r="H136" s="47"/>
      <c r="I136" s="47"/>
      <c r="J136" s="47"/>
      <c r="K136" s="47"/>
      <c r="L136" s="47"/>
      <c r="M136" s="149"/>
      <c r="N136" s="149"/>
      <c r="O136" s="47"/>
      <c r="P136" s="47"/>
      <c r="Q136" s="47"/>
      <c r="R136" s="47"/>
      <c r="S136" s="47"/>
      <c r="T136" s="408"/>
      <c r="U136" s="60"/>
      <c r="V136" s="60"/>
      <c r="W136" s="60"/>
      <c r="X136" s="60"/>
      <c r="Y136" s="60"/>
      <c r="Z136" s="60"/>
      <c r="AA136" s="60"/>
    </row>
    <row r="137" spans="1:27" s="1" customFormat="1" ht="23.1" customHeight="1" x14ac:dyDescent="0.5">
      <c r="A137" s="6"/>
      <c r="B137" s="7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395"/>
      <c r="U137" s="111"/>
      <c r="V137" s="111"/>
      <c r="W137" s="111"/>
      <c r="X137" s="111"/>
      <c r="Y137" s="111"/>
      <c r="Z137" s="111"/>
      <c r="AA137" s="111"/>
    </row>
    <row r="138" spans="1:27" s="1" customFormat="1" ht="23.1" customHeight="1" x14ac:dyDescent="0.5">
      <c r="A138" s="6">
        <v>23</v>
      </c>
      <c r="B138" s="7" t="s">
        <v>12</v>
      </c>
      <c r="C138" s="6">
        <v>2882</v>
      </c>
      <c r="D138" s="6">
        <v>0</v>
      </c>
      <c r="E138" s="6">
        <v>0</v>
      </c>
      <c r="F138" s="6">
        <v>84</v>
      </c>
      <c r="G138" s="6"/>
      <c r="H138" s="6">
        <v>84</v>
      </c>
      <c r="I138" s="6">
        <v>380</v>
      </c>
      <c r="J138" s="236">
        <f t="shared" ref="J138" si="118">H138*I138</f>
        <v>31920</v>
      </c>
      <c r="K138" s="6">
        <v>1</v>
      </c>
      <c r="L138" s="6">
        <v>100</v>
      </c>
      <c r="M138" s="6" t="s">
        <v>23</v>
      </c>
      <c r="N138" s="6"/>
      <c r="O138" s="6">
        <v>300</v>
      </c>
      <c r="P138" s="6"/>
      <c r="Q138" s="6">
        <v>6850</v>
      </c>
      <c r="R138" s="395">
        <f t="shared" ref="R138" si="119">O138*Q138</f>
        <v>2055000</v>
      </c>
      <c r="S138" s="6">
        <v>16</v>
      </c>
      <c r="T138" s="395">
        <v>72</v>
      </c>
      <c r="U138" s="357">
        <f t="shared" ref="U138" si="120">R138*T138/100</f>
        <v>1479600</v>
      </c>
      <c r="V138" s="357">
        <f t="shared" ref="V138" si="121">R138-U138</f>
        <v>575400</v>
      </c>
      <c r="W138" s="357">
        <f t="shared" ref="W138" si="122">J138+V138</f>
        <v>607320</v>
      </c>
      <c r="X138" s="111"/>
      <c r="Y138" s="16" t="s">
        <v>133</v>
      </c>
      <c r="Z138" s="111"/>
      <c r="AA138" s="111"/>
    </row>
    <row r="139" spans="1:27" s="1" customFormat="1" ht="23.1" customHeight="1" x14ac:dyDescent="0.5">
      <c r="A139" s="19"/>
      <c r="B139" s="20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408"/>
      <c r="U139" s="60"/>
      <c r="V139" s="60"/>
      <c r="W139" s="60"/>
      <c r="X139" s="60"/>
      <c r="Y139" s="60"/>
      <c r="Z139" s="60"/>
      <c r="AA139" s="60"/>
    </row>
    <row r="140" spans="1:27" s="1" customFormat="1" ht="23.1" customHeight="1" x14ac:dyDescent="0.5">
      <c r="A140" s="10"/>
      <c r="B140" s="31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395"/>
      <c r="U140" s="111"/>
      <c r="V140" s="111"/>
      <c r="W140" s="111"/>
      <c r="X140" s="111"/>
      <c r="Y140" s="111"/>
      <c r="Z140" s="111"/>
      <c r="AA140" s="111"/>
    </row>
    <row r="141" spans="1:27" s="1" customFormat="1" ht="23.1" customHeight="1" x14ac:dyDescent="0.5">
      <c r="A141" s="6">
        <v>24</v>
      </c>
      <c r="B141" s="7" t="s">
        <v>12</v>
      </c>
      <c r="C141" s="6">
        <v>4251</v>
      </c>
      <c r="D141" s="6">
        <v>0</v>
      </c>
      <c r="E141" s="6">
        <v>0</v>
      </c>
      <c r="F141" s="6">
        <v>25</v>
      </c>
      <c r="G141" s="6"/>
      <c r="H141" s="6">
        <v>25</v>
      </c>
      <c r="I141" s="6">
        <v>380</v>
      </c>
      <c r="J141" s="236">
        <f t="shared" ref="J141" si="123">H141*I141</f>
        <v>9500</v>
      </c>
      <c r="K141" s="6">
        <v>1</v>
      </c>
      <c r="L141" s="6">
        <v>100</v>
      </c>
      <c r="M141" s="6" t="s">
        <v>22</v>
      </c>
      <c r="N141" s="6"/>
      <c r="O141" s="6">
        <v>80</v>
      </c>
      <c r="P141" s="6"/>
      <c r="Q141" s="6">
        <v>6850</v>
      </c>
      <c r="R141" s="395">
        <f t="shared" ref="R141" si="124">O141*Q141</f>
        <v>548000</v>
      </c>
      <c r="S141" s="6">
        <v>13</v>
      </c>
      <c r="T141" s="395">
        <v>16</v>
      </c>
      <c r="U141" s="357">
        <f t="shared" ref="U141" si="125">R141*T141/100</f>
        <v>87680</v>
      </c>
      <c r="V141" s="357">
        <f t="shared" ref="V141" si="126">R141-U141</f>
        <v>460320</v>
      </c>
      <c r="W141" s="357">
        <f t="shared" ref="W141" si="127">J141+V141</f>
        <v>469820</v>
      </c>
      <c r="X141" s="111"/>
      <c r="Y141" s="16" t="s">
        <v>133</v>
      </c>
      <c r="Z141" s="111"/>
      <c r="AA141" s="111"/>
    </row>
    <row r="142" spans="1:27" s="1" customFormat="1" ht="23.1" customHeight="1" x14ac:dyDescent="0.5">
      <c r="A142" s="19"/>
      <c r="B142" s="20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408"/>
      <c r="U142" s="60"/>
      <c r="V142" s="60"/>
      <c r="W142" s="60"/>
      <c r="X142" s="60"/>
      <c r="Y142" s="60"/>
      <c r="Z142" s="60"/>
      <c r="AA142" s="60"/>
    </row>
    <row r="143" spans="1:27" s="1" customFormat="1" ht="23.1" customHeight="1" x14ac:dyDescent="0.5">
      <c r="A143" s="10"/>
      <c r="B143" s="31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395"/>
      <c r="U143" s="111"/>
      <c r="V143" s="111"/>
      <c r="W143" s="111"/>
      <c r="X143" s="111"/>
      <c r="Y143" s="111"/>
      <c r="Z143" s="111"/>
      <c r="AA143" s="111"/>
    </row>
    <row r="144" spans="1:27" s="1" customFormat="1" ht="23.1" customHeight="1" x14ac:dyDescent="0.5">
      <c r="A144" s="6">
        <v>25</v>
      </c>
      <c r="B144" s="7" t="s">
        <v>12</v>
      </c>
      <c r="C144" s="6">
        <v>4221</v>
      </c>
      <c r="D144" s="6">
        <v>2</v>
      </c>
      <c r="E144" s="6">
        <v>2</v>
      </c>
      <c r="F144" s="6">
        <v>60</v>
      </c>
      <c r="G144" s="6"/>
      <c r="H144" s="6">
        <v>1060</v>
      </c>
      <c r="I144" s="6">
        <v>330</v>
      </c>
      <c r="J144" s="236">
        <f t="shared" ref="J144" si="128">H144*I144</f>
        <v>349800</v>
      </c>
      <c r="K144" s="6">
        <v>1</v>
      </c>
      <c r="L144" s="6">
        <v>100</v>
      </c>
      <c r="M144" s="6" t="s">
        <v>15</v>
      </c>
      <c r="N144" s="6"/>
      <c r="O144" s="6">
        <v>256</v>
      </c>
      <c r="P144" s="6"/>
      <c r="Q144" s="6">
        <v>6850</v>
      </c>
      <c r="R144" s="395">
        <f t="shared" ref="R144:R145" si="129">O144*Q144</f>
        <v>1753600</v>
      </c>
      <c r="S144" s="6">
        <v>19</v>
      </c>
      <c r="T144" s="395">
        <v>28</v>
      </c>
      <c r="U144" s="357">
        <f t="shared" ref="U144:U145" si="130">R144*T144/100</f>
        <v>491008</v>
      </c>
      <c r="V144" s="357">
        <f t="shared" ref="V144:V145" si="131">R144-U144</f>
        <v>1262592</v>
      </c>
      <c r="W144" s="357">
        <f t="shared" ref="W144:W145" si="132">J144+V144</f>
        <v>1612392</v>
      </c>
      <c r="X144" s="111"/>
      <c r="Y144" s="16" t="s">
        <v>133</v>
      </c>
      <c r="Z144" s="111"/>
      <c r="AA144" s="111"/>
    </row>
    <row r="145" spans="1:27" s="1" customFormat="1" ht="23.1" customHeight="1" x14ac:dyDescent="0.5">
      <c r="A145" s="6"/>
      <c r="B145" s="7"/>
      <c r="C145" s="6"/>
      <c r="D145" s="6"/>
      <c r="E145" s="6"/>
      <c r="F145" s="6"/>
      <c r="G145" s="6"/>
      <c r="H145" s="6"/>
      <c r="I145" s="6"/>
      <c r="J145" s="6"/>
      <c r="K145" s="6">
        <v>2</v>
      </c>
      <c r="L145" s="6">
        <v>100</v>
      </c>
      <c r="M145" s="6" t="s">
        <v>15</v>
      </c>
      <c r="N145" s="6"/>
      <c r="O145" s="6">
        <v>144</v>
      </c>
      <c r="P145" s="6"/>
      <c r="Q145" s="6">
        <v>6850</v>
      </c>
      <c r="R145" s="395">
        <f t="shared" si="129"/>
        <v>986400</v>
      </c>
      <c r="S145" s="6">
        <v>4</v>
      </c>
      <c r="T145" s="395">
        <v>4</v>
      </c>
      <c r="U145" s="357">
        <f t="shared" si="130"/>
        <v>39456</v>
      </c>
      <c r="V145" s="357">
        <f t="shared" si="131"/>
        <v>946944</v>
      </c>
      <c r="W145" s="357">
        <f t="shared" si="132"/>
        <v>946944</v>
      </c>
      <c r="X145" s="111"/>
      <c r="Y145" s="16" t="s">
        <v>135</v>
      </c>
      <c r="Z145" s="111"/>
      <c r="AA145" s="111"/>
    </row>
    <row r="146" spans="1:27" s="1" customFormat="1" ht="23.1" customHeight="1" x14ac:dyDescent="0.5">
      <c r="A146" s="19"/>
      <c r="B146" s="20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408"/>
      <c r="U146" s="60"/>
      <c r="V146" s="60"/>
      <c r="W146" s="60"/>
      <c r="X146" s="60"/>
      <c r="Y146" s="60"/>
      <c r="Z146" s="60"/>
      <c r="AA146" s="60"/>
    </row>
    <row r="147" spans="1:27" s="40" customFormat="1" ht="23.1" customHeight="1" x14ac:dyDescent="0.5">
      <c r="A147" s="15"/>
      <c r="B147" s="169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422"/>
    </row>
    <row r="148" spans="1:27" ht="18" x14ac:dyDescent="0.4">
      <c r="A148" s="492" t="s">
        <v>93</v>
      </c>
      <c r="B148" s="487"/>
      <c r="C148" s="487"/>
      <c r="D148" s="487"/>
      <c r="E148" s="487"/>
      <c r="F148" s="487"/>
      <c r="G148" s="288"/>
      <c r="H148" s="288"/>
      <c r="I148" s="288"/>
      <c r="J148" s="288"/>
      <c r="K148" s="492" t="s">
        <v>104</v>
      </c>
      <c r="L148" s="487"/>
      <c r="M148" s="487"/>
      <c r="N148" s="487"/>
      <c r="O148" s="487"/>
      <c r="P148" s="487"/>
      <c r="Q148" s="487"/>
      <c r="R148" s="487"/>
      <c r="S148" s="507"/>
      <c r="T148" s="414"/>
      <c r="U148" s="274"/>
      <c r="V148" s="274"/>
      <c r="W148" s="189"/>
      <c r="X148" s="212" t="s">
        <v>106</v>
      </c>
      <c r="Y148" s="189"/>
      <c r="Z148" s="189"/>
      <c r="AA148" s="211"/>
    </row>
    <row r="149" spans="1:27" ht="27.75" customHeight="1" x14ac:dyDescent="0.4">
      <c r="A149" s="491" t="s">
        <v>3</v>
      </c>
      <c r="B149" s="491" t="s">
        <v>4</v>
      </c>
      <c r="C149" s="497" t="s">
        <v>5</v>
      </c>
      <c r="D149" s="492" t="s">
        <v>6</v>
      </c>
      <c r="E149" s="487"/>
      <c r="F149" s="493"/>
      <c r="G149" s="188" t="s">
        <v>83</v>
      </c>
      <c r="H149" s="188" t="s">
        <v>86</v>
      </c>
      <c r="I149" s="188" t="s">
        <v>87</v>
      </c>
      <c r="J149" s="188" t="s">
        <v>91</v>
      </c>
      <c r="K149" s="491" t="s">
        <v>3</v>
      </c>
      <c r="L149" s="491" t="s">
        <v>7</v>
      </c>
      <c r="M149" s="491" t="s">
        <v>8</v>
      </c>
      <c r="N149" s="289"/>
      <c r="O149" s="491" t="s">
        <v>95</v>
      </c>
      <c r="P149" s="289"/>
      <c r="Q149" s="289"/>
      <c r="R149" s="290"/>
      <c r="S149" s="208"/>
      <c r="T149" s="415"/>
      <c r="U149" s="209"/>
      <c r="V149" s="494" t="s">
        <v>100</v>
      </c>
      <c r="W149" s="464" t="s">
        <v>103</v>
      </c>
      <c r="X149" s="213" t="s">
        <v>107</v>
      </c>
      <c r="Y149" s="464" t="s">
        <v>101</v>
      </c>
      <c r="Z149" s="464" t="s">
        <v>102</v>
      </c>
      <c r="AA149" s="464" t="s">
        <v>146</v>
      </c>
    </row>
    <row r="150" spans="1:27" ht="26.25" customHeight="1" x14ac:dyDescent="0.4">
      <c r="A150" s="464"/>
      <c r="B150" s="464"/>
      <c r="C150" s="481"/>
      <c r="D150" s="475" t="s">
        <v>9</v>
      </c>
      <c r="E150" s="475" t="s">
        <v>10</v>
      </c>
      <c r="F150" s="475" t="s">
        <v>11</v>
      </c>
      <c r="G150" s="284" t="s">
        <v>123</v>
      </c>
      <c r="H150" s="284" t="s">
        <v>114</v>
      </c>
      <c r="I150" s="284" t="s">
        <v>88</v>
      </c>
      <c r="J150" s="284" t="s">
        <v>88</v>
      </c>
      <c r="K150" s="464"/>
      <c r="L150" s="464"/>
      <c r="M150" s="464"/>
      <c r="N150" s="282" t="s">
        <v>83</v>
      </c>
      <c r="O150" s="464"/>
      <c r="P150" s="282" t="s">
        <v>110</v>
      </c>
      <c r="Q150" s="282" t="s">
        <v>87</v>
      </c>
      <c r="R150" s="286" t="s">
        <v>91</v>
      </c>
      <c r="S150" s="466" t="s">
        <v>97</v>
      </c>
      <c r="T150" s="467"/>
      <c r="U150" s="468"/>
      <c r="V150" s="495"/>
      <c r="W150" s="464"/>
      <c r="X150" s="213" t="s">
        <v>96</v>
      </c>
      <c r="Y150" s="464"/>
      <c r="Z150" s="464"/>
      <c r="AA150" s="464"/>
    </row>
    <row r="151" spans="1:27" ht="14.25" customHeight="1" x14ac:dyDescent="0.2">
      <c r="A151" s="464"/>
      <c r="B151" s="464"/>
      <c r="C151" s="481"/>
      <c r="D151" s="476"/>
      <c r="E151" s="476"/>
      <c r="F151" s="476"/>
      <c r="G151" s="284" t="s">
        <v>124</v>
      </c>
      <c r="H151" s="284" t="s">
        <v>115</v>
      </c>
      <c r="I151" s="284" t="s">
        <v>125</v>
      </c>
      <c r="J151" s="284" t="s">
        <v>117</v>
      </c>
      <c r="K151" s="464"/>
      <c r="L151" s="464"/>
      <c r="M151" s="464"/>
      <c r="N151" s="282" t="s">
        <v>123</v>
      </c>
      <c r="O151" s="464"/>
      <c r="P151" s="282" t="s">
        <v>111</v>
      </c>
      <c r="Q151" s="282" t="s">
        <v>88</v>
      </c>
      <c r="R151" s="286" t="s">
        <v>122</v>
      </c>
      <c r="S151" s="469" t="s">
        <v>98</v>
      </c>
      <c r="T151" s="496" t="s">
        <v>144</v>
      </c>
      <c r="U151" s="471" t="s">
        <v>99</v>
      </c>
      <c r="V151" s="464"/>
      <c r="W151" s="464"/>
      <c r="X151" s="213" t="s">
        <v>108</v>
      </c>
      <c r="Y151" s="464"/>
      <c r="Z151" s="464"/>
      <c r="AA151" s="464"/>
    </row>
    <row r="152" spans="1:27" ht="14.25" customHeight="1" x14ac:dyDescent="0.2">
      <c r="A152" s="464"/>
      <c r="B152" s="464"/>
      <c r="C152" s="481"/>
      <c r="D152" s="476"/>
      <c r="E152" s="476"/>
      <c r="F152" s="476"/>
      <c r="G152" s="284" t="s">
        <v>85</v>
      </c>
      <c r="H152" s="284"/>
      <c r="I152" s="284" t="s">
        <v>115</v>
      </c>
      <c r="J152" s="284" t="s">
        <v>90</v>
      </c>
      <c r="K152" s="464"/>
      <c r="L152" s="464"/>
      <c r="M152" s="464"/>
      <c r="N152" s="282" t="s">
        <v>124</v>
      </c>
      <c r="O152" s="464"/>
      <c r="P152" s="282" t="s">
        <v>112</v>
      </c>
      <c r="Q152" s="282" t="s">
        <v>119</v>
      </c>
      <c r="R152" s="286" t="s">
        <v>120</v>
      </c>
      <c r="S152" s="469"/>
      <c r="T152" s="469"/>
      <c r="U152" s="471"/>
      <c r="V152" s="464"/>
      <c r="W152" s="464"/>
      <c r="X152" s="213" t="s">
        <v>109</v>
      </c>
      <c r="Y152" s="464"/>
      <c r="Z152" s="464"/>
      <c r="AA152" s="464"/>
    </row>
    <row r="153" spans="1:27" ht="60.75" customHeight="1" x14ac:dyDescent="0.2">
      <c r="A153" s="465"/>
      <c r="B153" s="465"/>
      <c r="C153" s="482"/>
      <c r="D153" s="477"/>
      <c r="E153" s="477"/>
      <c r="F153" s="477"/>
      <c r="G153" s="285"/>
      <c r="H153" s="285"/>
      <c r="I153" s="285" t="s">
        <v>90</v>
      </c>
      <c r="J153" s="285"/>
      <c r="K153" s="465"/>
      <c r="L153" s="465"/>
      <c r="M153" s="465"/>
      <c r="N153" s="283" t="s">
        <v>85</v>
      </c>
      <c r="O153" s="465"/>
      <c r="P153" s="283"/>
      <c r="Q153" s="283" t="s">
        <v>121</v>
      </c>
      <c r="R153" s="287" t="s">
        <v>90</v>
      </c>
      <c r="S153" s="470"/>
      <c r="T153" s="470"/>
      <c r="U153" s="472"/>
      <c r="V153" s="465"/>
      <c r="W153" s="465"/>
      <c r="X153" s="214" t="s">
        <v>85</v>
      </c>
      <c r="Y153" s="465"/>
      <c r="Z153" s="465"/>
      <c r="AA153" s="465"/>
    </row>
    <row r="154" spans="1:27" s="40" customFormat="1" ht="14.25" customHeight="1" x14ac:dyDescent="0.5">
      <c r="A154" s="10"/>
      <c r="B154" s="31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407"/>
      <c r="U154" s="219"/>
      <c r="V154" s="219"/>
      <c r="W154" s="219"/>
      <c r="X154" s="219"/>
      <c r="Y154" s="219"/>
      <c r="Z154" s="219"/>
      <c r="AA154" s="219"/>
    </row>
    <row r="155" spans="1:27" s="13" customFormat="1" ht="23.1" customHeight="1" x14ac:dyDescent="0.5">
      <c r="A155" s="6">
        <v>26</v>
      </c>
      <c r="B155" s="10" t="s">
        <v>12</v>
      </c>
      <c r="C155" s="10">
        <v>4037</v>
      </c>
      <c r="D155" s="6">
        <v>0</v>
      </c>
      <c r="E155" s="6">
        <v>1</v>
      </c>
      <c r="F155" s="6">
        <v>80</v>
      </c>
      <c r="G155" s="6"/>
      <c r="H155" s="6">
        <v>180</v>
      </c>
      <c r="I155" s="6">
        <v>380</v>
      </c>
      <c r="J155" s="236">
        <f t="shared" ref="J155" si="133">H155*I155</f>
        <v>68400</v>
      </c>
      <c r="K155" s="6">
        <v>1</v>
      </c>
      <c r="L155" s="6">
        <v>100</v>
      </c>
      <c r="M155" s="10" t="s">
        <v>15</v>
      </c>
      <c r="N155" s="10"/>
      <c r="O155" s="6">
        <v>364</v>
      </c>
      <c r="P155" s="6"/>
      <c r="Q155" s="6">
        <v>6850</v>
      </c>
      <c r="R155" s="395">
        <f t="shared" ref="R155" si="134">O155*Q155</f>
        <v>2493400</v>
      </c>
      <c r="S155" s="6">
        <v>10</v>
      </c>
      <c r="T155" s="395">
        <v>10</v>
      </c>
      <c r="U155" s="357">
        <f t="shared" ref="U155" si="135">R155*T155/100</f>
        <v>249340</v>
      </c>
      <c r="V155" s="357">
        <f t="shared" ref="V155" si="136">R155-U155</f>
        <v>2244060</v>
      </c>
      <c r="W155" s="357">
        <f t="shared" ref="W155" si="137">J155+V155</f>
        <v>2312460</v>
      </c>
      <c r="X155" s="111"/>
      <c r="Y155" s="16" t="s">
        <v>133</v>
      </c>
      <c r="Z155" s="111"/>
      <c r="AA155" s="111"/>
    </row>
    <row r="156" spans="1:27" s="1" customFormat="1" ht="15.75" customHeight="1" x14ac:dyDescent="0.5">
      <c r="A156" s="25"/>
      <c r="B156" s="26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9"/>
      <c r="T156" s="408"/>
      <c r="U156" s="60"/>
      <c r="V156" s="60"/>
      <c r="W156" s="60"/>
      <c r="X156" s="60"/>
      <c r="Y156" s="60"/>
      <c r="Z156" s="60"/>
      <c r="AA156" s="60"/>
    </row>
    <row r="157" spans="1:27" s="1" customFormat="1" ht="15" customHeight="1" x14ac:dyDescent="0.5">
      <c r="A157" s="28"/>
      <c r="B157" s="34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395"/>
      <c r="U157" s="111"/>
      <c r="V157" s="111"/>
      <c r="W157" s="111"/>
      <c r="X157" s="111"/>
      <c r="Y157" s="111"/>
      <c r="Z157" s="111"/>
      <c r="AA157" s="111"/>
    </row>
    <row r="158" spans="1:27" s="13" customFormat="1" ht="23.1" customHeight="1" x14ac:dyDescent="0.5">
      <c r="A158" s="10">
        <v>27</v>
      </c>
      <c r="B158" s="10" t="s">
        <v>12</v>
      </c>
      <c r="C158" s="10">
        <v>6521</v>
      </c>
      <c r="D158" s="10">
        <v>0</v>
      </c>
      <c r="E158" s="10">
        <v>1</v>
      </c>
      <c r="F158" s="69">
        <v>52.8</v>
      </c>
      <c r="G158" s="10"/>
      <c r="H158" s="69">
        <v>152.80000000000001</v>
      </c>
      <c r="I158" s="10">
        <v>380</v>
      </c>
      <c r="J158" s="236">
        <f t="shared" ref="J158" si="138">H158*I158</f>
        <v>58064.000000000007</v>
      </c>
      <c r="K158" s="10">
        <v>1</v>
      </c>
      <c r="L158" s="10">
        <v>100</v>
      </c>
      <c r="M158" s="10" t="s">
        <v>15</v>
      </c>
      <c r="N158" s="43"/>
      <c r="O158" s="46">
        <v>126</v>
      </c>
      <c r="P158" s="46"/>
      <c r="Q158" s="6">
        <v>6850</v>
      </c>
      <c r="R158" s="395">
        <f t="shared" ref="R158" si="139">O158*Q158</f>
        <v>863100</v>
      </c>
      <c r="S158" s="43">
        <v>18</v>
      </c>
      <c r="T158" s="395">
        <v>26</v>
      </c>
      <c r="U158" s="357">
        <f t="shared" ref="U158:U159" si="140">R158*T158/100</f>
        <v>224406</v>
      </c>
      <c r="V158" s="357">
        <f t="shared" ref="V158:V159" si="141">R158-U158</f>
        <v>638694</v>
      </c>
      <c r="W158" s="357">
        <f t="shared" ref="W158:W159" si="142">J158+V158</f>
        <v>696758</v>
      </c>
      <c r="X158" s="111"/>
      <c r="Y158" s="16" t="s">
        <v>133</v>
      </c>
      <c r="Z158" s="111"/>
      <c r="AA158" s="111"/>
    </row>
    <row r="159" spans="1:27" s="13" customFormat="1" ht="23.1" customHeight="1" x14ac:dyDescent="0.5">
      <c r="A159" s="6"/>
      <c r="B159" s="7"/>
      <c r="D159" s="6"/>
      <c r="E159" s="6"/>
      <c r="F159" s="6"/>
      <c r="G159" s="6"/>
      <c r="H159" s="6"/>
      <c r="I159" s="6"/>
      <c r="J159" s="6"/>
      <c r="K159" s="6">
        <v>2</v>
      </c>
      <c r="L159" s="6">
        <v>504</v>
      </c>
      <c r="M159" s="10" t="s">
        <v>15</v>
      </c>
      <c r="N159" s="10"/>
      <c r="O159" s="10">
        <v>200</v>
      </c>
      <c r="P159" s="10"/>
      <c r="Q159" s="10">
        <v>2550</v>
      </c>
      <c r="R159" s="395">
        <f t="shared" ref="R159" si="143">O159*Q159</f>
        <v>510000</v>
      </c>
      <c r="S159" s="10">
        <v>10</v>
      </c>
      <c r="T159" s="395">
        <v>10</v>
      </c>
      <c r="U159" s="357">
        <f t="shared" si="140"/>
        <v>51000</v>
      </c>
      <c r="V159" s="357">
        <f t="shared" si="141"/>
        <v>459000</v>
      </c>
      <c r="W159" s="357">
        <f t="shared" si="142"/>
        <v>459000</v>
      </c>
      <c r="X159" s="111"/>
      <c r="Y159" s="16" t="s">
        <v>135</v>
      </c>
      <c r="Z159" s="111"/>
      <c r="AA159" s="111"/>
    </row>
    <row r="160" spans="1:27" s="1" customFormat="1" ht="16.5" customHeight="1" x14ac:dyDescent="0.5">
      <c r="A160" s="25"/>
      <c r="B160" s="26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408"/>
      <c r="U160" s="60"/>
      <c r="V160" s="60"/>
      <c r="W160" s="60"/>
      <c r="X160" s="60"/>
      <c r="Y160" s="60"/>
      <c r="Z160" s="60"/>
      <c r="AA160" s="60"/>
    </row>
    <row r="161" spans="1:27" s="40" customFormat="1" ht="12" customHeight="1" x14ac:dyDescent="0.5">
      <c r="A161" s="28"/>
      <c r="B161" s="34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395"/>
      <c r="U161" s="111"/>
      <c r="V161" s="111"/>
      <c r="W161" s="111"/>
      <c r="X161" s="111"/>
      <c r="Y161" s="111"/>
      <c r="Z161" s="111"/>
      <c r="AA161" s="111"/>
    </row>
    <row r="162" spans="1:27" s="13" customFormat="1" ht="23.1" customHeight="1" x14ac:dyDescent="0.5">
      <c r="A162" s="10">
        <v>28</v>
      </c>
      <c r="B162" s="10" t="s">
        <v>12</v>
      </c>
      <c r="C162" s="10">
        <v>3432</v>
      </c>
      <c r="D162" s="10">
        <v>0</v>
      </c>
      <c r="E162" s="10">
        <v>1</v>
      </c>
      <c r="F162" s="10">
        <v>20</v>
      </c>
      <c r="G162" s="10"/>
      <c r="H162" s="10">
        <v>120</v>
      </c>
      <c r="I162" s="10">
        <v>130</v>
      </c>
      <c r="J162" s="236">
        <f t="shared" ref="J162" si="144">H162*I162</f>
        <v>15600</v>
      </c>
      <c r="K162" s="10"/>
      <c r="L162" s="10"/>
      <c r="M162" s="10"/>
      <c r="N162" s="10"/>
      <c r="O162" s="10"/>
      <c r="P162" s="10"/>
      <c r="Q162" s="10"/>
      <c r="R162" s="10"/>
      <c r="S162" s="10"/>
      <c r="T162" s="395"/>
      <c r="U162" s="357">
        <f t="shared" ref="U162:U163" si="145">R162*T162/100</f>
        <v>0</v>
      </c>
      <c r="V162" s="357">
        <f t="shared" ref="V162:V163" si="146">R162-U162</f>
        <v>0</v>
      </c>
      <c r="W162" s="357">
        <f t="shared" ref="W162:W163" si="147">J162+V162</f>
        <v>15600</v>
      </c>
      <c r="X162" s="111"/>
      <c r="Y162" s="16" t="s">
        <v>133</v>
      </c>
      <c r="Z162" s="111"/>
      <c r="AA162" s="111"/>
    </row>
    <row r="163" spans="1:27" s="13" customFormat="1" ht="23.1" customHeight="1" x14ac:dyDescent="0.5">
      <c r="A163" s="6">
        <v>29</v>
      </c>
      <c r="B163" s="43" t="s">
        <v>12</v>
      </c>
      <c r="C163" s="10">
        <v>3433</v>
      </c>
      <c r="D163" s="6">
        <v>0</v>
      </c>
      <c r="E163" s="6">
        <v>1</v>
      </c>
      <c r="F163" s="6">
        <v>29</v>
      </c>
      <c r="G163" s="6"/>
      <c r="H163" s="6">
        <v>129</v>
      </c>
      <c r="I163" s="10">
        <v>130</v>
      </c>
      <c r="J163" s="236">
        <f t="shared" ref="J163" si="148">H163*I163</f>
        <v>16770</v>
      </c>
      <c r="K163" s="6"/>
      <c r="L163" s="6"/>
      <c r="M163" s="6"/>
      <c r="N163" s="6"/>
      <c r="O163" s="6"/>
      <c r="P163" s="6"/>
      <c r="Q163" s="6"/>
      <c r="R163" s="6"/>
      <c r="S163" s="6"/>
      <c r="T163" s="395"/>
      <c r="U163" s="357">
        <f t="shared" si="145"/>
        <v>0</v>
      </c>
      <c r="V163" s="357">
        <f t="shared" si="146"/>
        <v>0</v>
      </c>
      <c r="W163" s="357">
        <f t="shared" si="147"/>
        <v>16770</v>
      </c>
      <c r="X163" s="111"/>
      <c r="Y163" s="111"/>
      <c r="Z163" s="111"/>
      <c r="AA163" s="111"/>
    </row>
    <row r="164" spans="1:27" s="13" customFormat="1" ht="17.25" customHeight="1" x14ac:dyDescent="0.5">
      <c r="A164" s="19"/>
      <c r="B164" s="53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408"/>
      <c r="U164" s="60"/>
      <c r="V164" s="60"/>
      <c r="W164" s="60"/>
      <c r="X164" s="60"/>
      <c r="Y164" s="60"/>
      <c r="Z164" s="60"/>
      <c r="AA164" s="60"/>
    </row>
    <row r="165" spans="1:27" ht="15" customHeight="1" x14ac:dyDescent="0.5">
      <c r="A165" s="6"/>
      <c r="B165" s="7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395"/>
      <c r="U165" s="111"/>
      <c r="V165" s="111"/>
      <c r="W165" s="111"/>
      <c r="X165" s="111"/>
      <c r="Y165" s="111"/>
      <c r="Z165" s="111"/>
      <c r="AA165" s="111"/>
    </row>
    <row r="166" spans="1:27" ht="21.75" x14ac:dyDescent="0.5">
      <c r="A166" s="6">
        <v>30</v>
      </c>
      <c r="B166" s="10" t="s">
        <v>12</v>
      </c>
      <c r="C166" s="10">
        <v>4031</v>
      </c>
      <c r="D166" s="6">
        <v>2</v>
      </c>
      <c r="E166" s="6">
        <v>2</v>
      </c>
      <c r="F166" s="6">
        <v>26</v>
      </c>
      <c r="G166" s="6"/>
      <c r="H166" s="6">
        <v>1026</v>
      </c>
      <c r="I166" s="6">
        <v>130</v>
      </c>
      <c r="J166" s="236">
        <f t="shared" ref="J166" si="149">H166*I166</f>
        <v>133380</v>
      </c>
      <c r="K166" s="6"/>
      <c r="L166" s="6"/>
      <c r="M166" s="6"/>
      <c r="N166" s="6"/>
      <c r="O166" s="6"/>
      <c r="P166" s="6"/>
      <c r="Q166" s="6"/>
      <c r="R166" s="6"/>
      <c r="S166" s="6"/>
      <c r="T166" s="395"/>
      <c r="U166" s="357">
        <f t="shared" ref="U166" si="150">R166*T166/100</f>
        <v>0</v>
      </c>
      <c r="V166" s="357">
        <f t="shared" ref="V166" si="151">R166-U166</f>
        <v>0</v>
      </c>
      <c r="W166" s="357">
        <f t="shared" ref="W166" si="152">J166+V166</f>
        <v>133380</v>
      </c>
      <c r="X166" s="111"/>
      <c r="Y166" s="16" t="s">
        <v>133</v>
      </c>
      <c r="Z166" s="111"/>
      <c r="AA166" s="111"/>
    </row>
    <row r="167" spans="1:27" ht="18" customHeight="1" x14ac:dyDescent="0.5">
      <c r="A167" s="19"/>
      <c r="B167" s="20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408"/>
      <c r="U167" s="60"/>
      <c r="V167" s="60"/>
      <c r="W167" s="60"/>
      <c r="X167" s="60"/>
      <c r="Y167" s="60"/>
      <c r="Z167" s="60"/>
      <c r="AA167" s="60"/>
    </row>
    <row r="168" spans="1:27" ht="12.75" customHeight="1" x14ac:dyDescent="0.5">
      <c r="A168" s="10"/>
      <c r="B168" s="31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395"/>
      <c r="U168" s="111"/>
      <c r="V168" s="111"/>
      <c r="W168" s="111"/>
      <c r="X168" s="111"/>
      <c r="Y168" s="111"/>
      <c r="Z168" s="111"/>
      <c r="AA168" s="111"/>
    </row>
    <row r="169" spans="1:27" ht="21.75" x14ac:dyDescent="0.5">
      <c r="A169" s="6">
        <v>31</v>
      </c>
      <c r="B169" s="10" t="s">
        <v>12</v>
      </c>
      <c r="C169" s="6">
        <v>3442</v>
      </c>
      <c r="D169" s="6">
        <v>0</v>
      </c>
      <c r="E169" s="6">
        <v>1</v>
      </c>
      <c r="F169" s="6">
        <v>45</v>
      </c>
      <c r="G169" s="6"/>
      <c r="H169" s="6">
        <v>145</v>
      </c>
      <c r="I169" s="6">
        <v>130</v>
      </c>
      <c r="J169" s="236">
        <f t="shared" ref="J169" si="153">H169*I169</f>
        <v>18850</v>
      </c>
      <c r="K169" s="6"/>
      <c r="L169" s="6"/>
      <c r="M169" s="6"/>
      <c r="N169" s="6"/>
      <c r="O169" s="6"/>
      <c r="P169" s="6"/>
      <c r="Q169" s="6"/>
      <c r="R169" s="6"/>
      <c r="S169" s="6"/>
      <c r="T169" s="395"/>
      <c r="U169" s="357">
        <f t="shared" ref="U169" si="154">R169*T169/100</f>
        <v>0</v>
      </c>
      <c r="V169" s="357">
        <f t="shared" ref="V169" si="155">R169-U169</f>
        <v>0</v>
      </c>
      <c r="W169" s="357">
        <f t="shared" ref="W169" si="156">J169+V169</f>
        <v>18850</v>
      </c>
      <c r="X169" s="111"/>
      <c r="Y169" s="16" t="s">
        <v>133</v>
      </c>
      <c r="Z169" s="111"/>
      <c r="AA169" s="111"/>
    </row>
    <row r="170" spans="1:27" ht="16.5" customHeight="1" x14ac:dyDescent="0.5">
      <c r="A170" s="19"/>
      <c r="B170" s="20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408"/>
      <c r="U170" s="60"/>
      <c r="V170" s="60"/>
      <c r="W170" s="60"/>
      <c r="X170" s="60"/>
      <c r="Y170" s="60"/>
      <c r="Z170" s="60"/>
      <c r="AA170" s="60"/>
    </row>
    <row r="171" spans="1:27" ht="15" customHeight="1" x14ac:dyDescent="0.5">
      <c r="A171" s="6"/>
      <c r="B171" s="7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395"/>
      <c r="U171" s="111"/>
      <c r="V171" s="111"/>
      <c r="W171" s="111"/>
      <c r="X171" s="111"/>
      <c r="Y171" s="111"/>
      <c r="Z171" s="111"/>
      <c r="AA171" s="111"/>
    </row>
    <row r="172" spans="1:27" ht="21.75" x14ac:dyDescent="0.5">
      <c r="A172" s="6">
        <v>32</v>
      </c>
      <c r="B172" s="27" t="s">
        <v>12</v>
      </c>
      <c r="C172" s="6">
        <v>2864</v>
      </c>
      <c r="D172" s="6">
        <v>0</v>
      </c>
      <c r="E172" s="6">
        <v>0</v>
      </c>
      <c r="F172" s="6">
        <v>69</v>
      </c>
      <c r="G172" s="6"/>
      <c r="H172" s="6">
        <v>69</v>
      </c>
      <c r="I172" s="6">
        <v>130</v>
      </c>
      <c r="J172" s="236">
        <f t="shared" ref="J172" si="157">H172*I172</f>
        <v>8970</v>
      </c>
      <c r="K172" s="6"/>
      <c r="L172" s="6"/>
      <c r="M172" s="6"/>
      <c r="N172" s="6"/>
      <c r="O172" s="6"/>
      <c r="P172" s="6"/>
      <c r="Q172" s="6"/>
      <c r="R172" s="6"/>
      <c r="S172" s="6"/>
      <c r="T172" s="395"/>
      <c r="U172" s="357">
        <f t="shared" ref="U172" si="158">R172*T172/100</f>
        <v>0</v>
      </c>
      <c r="V172" s="357">
        <f t="shared" ref="V172" si="159">R172-U172</f>
        <v>0</v>
      </c>
      <c r="W172" s="357">
        <f t="shared" ref="W172" si="160">J172+V172</f>
        <v>8970</v>
      </c>
      <c r="X172" s="111"/>
      <c r="Y172" s="16" t="s">
        <v>133</v>
      </c>
      <c r="Z172" s="111"/>
      <c r="AA172" s="111"/>
    </row>
    <row r="173" spans="1:27" ht="16.5" customHeight="1" x14ac:dyDescent="0.5">
      <c r="A173" s="19"/>
      <c r="B173" s="20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408"/>
      <c r="U173" s="60"/>
      <c r="V173" s="60"/>
      <c r="W173" s="60"/>
      <c r="X173" s="60"/>
      <c r="Y173" s="60"/>
      <c r="Z173" s="60"/>
      <c r="AA173" s="60"/>
    </row>
    <row r="174" spans="1:27" ht="14.25" customHeight="1" x14ac:dyDescent="0.5">
      <c r="A174" s="10"/>
      <c r="B174" s="31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395"/>
      <c r="U174" s="111"/>
      <c r="V174" s="111"/>
      <c r="W174" s="111"/>
      <c r="X174" s="111"/>
      <c r="Y174" s="111"/>
      <c r="Z174" s="111"/>
      <c r="AA174" s="111"/>
    </row>
    <row r="175" spans="1:27" ht="21.75" x14ac:dyDescent="0.5">
      <c r="A175" s="6">
        <v>33</v>
      </c>
      <c r="B175" s="27" t="s">
        <v>12</v>
      </c>
      <c r="C175" s="6">
        <v>2863</v>
      </c>
      <c r="D175" s="6">
        <v>0</v>
      </c>
      <c r="E175" s="6">
        <v>0</v>
      </c>
      <c r="F175" s="6">
        <v>71</v>
      </c>
      <c r="G175" s="6"/>
      <c r="H175" s="6">
        <v>71</v>
      </c>
      <c r="I175" s="6">
        <v>130</v>
      </c>
      <c r="J175" s="236">
        <f t="shared" ref="J175" si="161">H175*I175</f>
        <v>9230</v>
      </c>
      <c r="K175" s="6"/>
      <c r="L175" s="6"/>
      <c r="M175" s="6"/>
      <c r="N175" s="6"/>
      <c r="O175" s="6"/>
      <c r="P175" s="6"/>
      <c r="Q175" s="6"/>
      <c r="R175" s="6"/>
      <c r="S175" s="6"/>
      <c r="T175" s="395"/>
      <c r="U175" s="357">
        <f t="shared" ref="U175" si="162">R175*T175/100</f>
        <v>0</v>
      </c>
      <c r="V175" s="357">
        <f t="shared" ref="V175" si="163">R175-U175</f>
        <v>0</v>
      </c>
      <c r="W175" s="357">
        <f t="shared" ref="W175" si="164">J175+V175</f>
        <v>9230</v>
      </c>
      <c r="X175" s="111"/>
      <c r="Y175" s="16" t="s">
        <v>133</v>
      </c>
      <c r="Z175" s="111"/>
      <c r="AA175" s="111"/>
    </row>
    <row r="176" spans="1:27" ht="21.75" x14ac:dyDescent="0.5">
      <c r="A176" s="19"/>
      <c r="B176" s="176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408"/>
      <c r="U176" s="60"/>
      <c r="V176" s="60"/>
      <c r="W176" s="60"/>
      <c r="X176" s="60"/>
      <c r="Y176" s="60"/>
      <c r="Z176" s="60"/>
      <c r="AA176" s="60"/>
    </row>
    <row r="177" spans="1:27" ht="18" x14ac:dyDescent="0.4">
      <c r="A177" s="492" t="s">
        <v>93</v>
      </c>
      <c r="B177" s="487"/>
      <c r="C177" s="487"/>
      <c r="D177" s="487"/>
      <c r="E177" s="487"/>
      <c r="F177" s="487"/>
      <c r="G177" s="288"/>
      <c r="H177" s="288"/>
      <c r="I177" s="288"/>
      <c r="J177" s="288"/>
      <c r="K177" s="492" t="s">
        <v>104</v>
      </c>
      <c r="L177" s="487"/>
      <c r="M177" s="487"/>
      <c r="N177" s="487"/>
      <c r="O177" s="487"/>
      <c r="P177" s="487"/>
      <c r="Q177" s="487"/>
      <c r="R177" s="487"/>
      <c r="S177" s="507"/>
      <c r="T177" s="414"/>
      <c r="U177" s="274"/>
      <c r="V177" s="274"/>
      <c r="W177" s="189"/>
      <c r="X177" s="212" t="s">
        <v>106</v>
      </c>
      <c r="Y177" s="189"/>
      <c r="Z177" s="189"/>
      <c r="AA177" s="211"/>
    </row>
    <row r="178" spans="1:27" ht="27.75" customHeight="1" x14ac:dyDescent="0.4">
      <c r="A178" s="491" t="s">
        <v>3</v>
      </c>
      <c r="B178" s="491" t="s">
        <v>4</v>
      </c>
      <c r="C178" s="497" t="s">
        <v>5</v>
      </c>
      <c r="D178" s="492" t="s">
        <v>6</v>
      </c>
      <c r="E178" s="487"/>
      <c r="F178" s="493"/>
      <c r="G178" s="188" t="s">
        <v>83</v>
      </c>
      <c r="H178" s="188" t="s">
        <v>86</v>
      </c>
      <c r="I178" s="188" t="s">
        <v>87</v>
      </c>
      <c r="J178" s="188" t="s">
        <v>91</v>
      </c>
      <c r="K178" s="491" t="s">
        <v>3</v>
      </c>
      <c r="L178" s="491" t="s">
        <v>7</v>
      </c>
      <c r="M178" s="491" t="s">
        <v>8</v>
      </c>
      <c r="N178" s="289"/>
      <c r="O178" s="491" t="s">
        <v>95</v>
      </c>
      <c r="P178" s="289"/>
      <c r="Q178" s="289"/>
      <c r="R178" s="290"/>
      <c r="S178" s="208"/>
      <c r="T178" s="415"/>
      <c r="U178" s="209"/>
      <c r="V178" s="494" t="s">
        <v>100</v>
      </c>
      <c r="W178" s="464" t="s">
        <v>103</v>
      </c>
      <c r="X178" s="213" t="s">
        <v>107</v>
      </c>
      <c r="Y178" s="464" t="s">
        <v>101</v>
      </c>
      <c r="Z178" s="464" t="s">
        <v>102</v>
      </c>
      <c r="AA178" s="464" t="s">
        <v>146</v>
      </c>
    </row>
    <row r="179" spans="1:27" ht="26.25" customHeight="1" x14ac:dyDescent="0.4">
      <c r="A179" s="464"/>
      <c r="B179" s="464"/>
      <c r="C179" s="481"/>
      <c r="D179" s="475" t="s">
        <v>9</v>
      </c>
      <c r="E179" s="475" t="s">
        <v>10</v>
      </c>
      <c r="F179" s="475" t="s">
        <v>11</v>
      </c>
      <c r="G179" s="284" t="s">
        <v>123</v>
      </c>
      <c r="H179" s="284" t="s">
        <v>114</v>
      </c>
      <c r="I179" s="284" t="s">
        <v>88</v>
      </c>
      <c r="J179" s="284" t="s">
        <v>88</v>
      </c>
      <c r="K179" s="464"/>
      <c r="L179" s="464"/>
      <c r="M179" s="464"/>
      <c r="N179" s="282" t="s">
        <v>83</v>
      </c>
      <c r="O179" s="464"/>
      <c r="P179" s="282" t="s">
        <v>110</v>
      </c>
      <c r="Q179" s="282" t="s">
        <v>87</v>
      </c>
      <c r="R179" s="286" t="s">
        <v>91</v>
      </c>
      <c r="S179" s="466" t="s">
        <v>97</v>
      </c>
      <c r="T179" s="467"/>
      <c r="U179" s="468"/>
      <c r="V179" s="495"/>
      <c r="W179" s="464"/>
      <c r="X179" s="213" t="s">
        <v>96</v>
      </c>
      <c r="Y179" s="464"/>
      <c r="Z179" s="464"/>
      <c r="AA179" s="464"/>
    </row>
    <row r="180" spans="1:27" ht="14.25" customHeight="1" x14ac:dyDescent="0.2">
      <c r="A180" s="464"/>
      <c r="B180" s="464"/>
      <c r="C180" s="481"/>
      <c r="D180" s="476"/>
      <c r="E180" s="476"/>
      <c r="F180" s="476"/>
      <c r="G180" s="284" t="s">
        <v>124</v>
      </c>
      <c r="H180" s="284" t="s">
        <v>115</v>
      </c>
      <c r="I180" s="284" t="s">
        <v>125</v>
      </c>
      <c r="J180" s="284" t="s">
        <v>117</v>
      </c>
      <c r="K180" s="464"/>
      <c r="L180" s="464"/>
      <c r="M180" s="464"/>
      <c r="N180" s="282" t="s">
        <v>123</v>
      </c>
      <c r="O180" s="464"/>
      <c r="P180" s="282" t="s">
        <v>111</v>
      </c>
      <c r="Q180" s="282" t="s">
        <v>88</v>
      </c>
      <c r="R180" s="286" t="s">
        <v>122</v>
      </c>
      <c r="S180" s="469" t="s">
        <v>98</v>
      </c>
      <c r="T180" s="496" t="s">
        <v>144</v>
      </c>
      <c r="U180" s="471" t="s">
        <v>99</v>
      </c>
      <c r="V180" s="464"/>
      <c r="W180" s="464"/>
      <c r="X180" s="213" t="s">
        <v>108</v>
      </c>
      <c r="Y180" s="464"/>
      <c r="Z180" s="464"/>
      <c r="AA180" s="464"/>
    </row>
    <row r="181" spans="1:27" ht="14.25" customHeight="1" x14ac:dyDescent="0.2">
      <c r="A181" s="464"/>
      <c r="B181" s="464"/>
      <c r="C181" s="481"/>
      <c r="D181" s="476"/>
      <c r="E181" s="476"/>
      <c r="F181" s="476"/>
      <c r="G181" s="284" t="s">
        <v>85</v>
      </c>
      <c r="H181" s="284"/>
      <c r="I181" s="284" t="s">
        <v>115</v>
      </c>
      <c r="J181" s="284" t="s">
        <v>90</v>
      </c>
      <c r="K181" s="464"/>
      <c r="L181" s="464"/>
      <c r="M181" s="464"/>
      <c r="N181" s="282" t="s">
        <v>124</v>
      </c>
      <c r="O181" s="464"/>
      <c r="P181" s="282" t="s">
        <v>112</v>
      </c>
      <c r="Q181" s="282" t="s">
        <v>119</v>
      </c>
      <c r="R181" s="286" t="s">
        <v>120</v>
      </c>
      <c r="S181" s="469"/>
      <c r="T181" s="469"/>
      <c r="U181" s="471"/>
      <c r="V181" s="464"/>
      <c r="W181" s="464"/>
      <c r="X181" s="213" t="s">
        <v>109</v>
      </c>
      <c r="Y181" s="464"/>
      <c r="Z181" s="464"/>
      <c r="AA181" s="464"/>
    </row>
    <row r="182" spans="1:27" ht="65.25" customHeight="1" x14ac:dyDescent="0.2">
      <c r="A182" s="465"/>
      <c r="B182" s="465"/>
      <c r="C182" s="482"/>
      <c r="D182" s="477"/>
      <c r="E182" s="477"/>
      <c r="F182" s="477"/>
      <c r="G182" s="285"/>
      <c r="H182" s="285"/>
      <c r="I182" s="285" t="s">
        <v>90</v>
      </c>
      <c r="J182" s="285"/>
      <c r="K182" s="465"/>
      <c r="L182" s="465"/>
      <c r="M182" s="465"/>
      <c r="N182" s="283" t="s">
        <v>85</v>
      </c>
      <c r="O182" s="465"/>
      <c r="P182" s="283"/>
      <c r="Q182" s="283" t="s">
        <v>121</v>
      </c>
      <c r="R182" s="287" t="s">
        <v>90</v>
      </c>
      <c r="S182" s="470"/>
      <c r="T182" s="470"/>
      <c r="U182" s="472"/>
      <c r="V182" s="465"/>
      <c r="W182" s="465"/>
      <c r="X182" s="214" t="s">
        <v>85</v>
      </c>
      <c r="Y182" s="465"/>
      <c r="Z182" s="465"/>
      <c r="AA182" s="465"/>
    </row>
    <row r="183" spans="1:27" ht="15.75" customHeight="1" x14ac:dyDescent="0.5">
      <c r="A183" s="10"/>
      <c r="B183" s="31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423"/>
      <c r="U183" s="219"/>
      <c r="V183" s="219"/>
      <c r="W183" s="219"/>
      <c r="X183" s="219"/>
      <c r="Y183" s="219"/>
      <c r="Z183" s="219"/>
      <c r="AA183" s="219"/>
    </row>
    <row r="184" spans="1:27" ht="21.75" x14ac:dyDescent="0.5">
      <c r="A184" s="6">
        <v>34</v>
      </c>
      <c r="B184" s="27" t="s">
        <v>12</v>
      </c>
      <c r="C184" s="6">
        <v>3436</v>
      </c>
      <c r="D184" s="6">
        <v>0</v>
      </c>
      <c r="E184" s="6">
        <v>2</v>
      </c>
      <c r="F184" s="6">
        <v>73</v>
      </c>
      <c r="G184" s="6"/>
      <c r="H184" s="6">
        <v>273</v>
      </c>
      <c r="I184" s="6">
        <v>130</v>
      </c>
      <c r="J184" s="236">
        <f t="shared" ref="J184:J185" si="165">H184*I184</f>
        <v>35490</v>
      </c>
      <c r="K184" s="6"/>
      <c r="L184" s="6"/>
      <c r="M184" s="6"/>
      <c r="N184" s="6"/>
      <c r="O184" s="6"/>
      <c r="P184" s="6"/>
      <c r="Q184" s="6"/>
      <c r="R184" s="6"/>
      <c r="S184" s="6"/>
      <c r="T184" s="424"/>
      <c r="U184" s="357">
        <f t="shared" ref="U184" si="166">R184*T184/100</f>
        <v>0</v>
      </c>
      <c r="V184" s="357">
        <f t="shared" ref="V184" si="167">R184-U184</f>
        <v>0</v>
      </c>
      <c r="W184" s="357">
        <f t="shared" ref="W184" si="168">J184+V184</f>
        <v>35490</v>
      </c>
      <c r="X184" s="111"/>
      <c r="Y184" s="16" t="s">
        <v>133</v>
      </c>
      <c r="Z184" s="111"/>
      <c r="AA184" s="111"/>
    </row>
    <row r="185" spans="1:27" ht="21.75" x14ac:dyDescent="0.5">
      <c r="A185" s="6">
        <v>35</v>
      </c>
      <c r="B185" s="27" t="s">
        <v>12</v>
      </c>
      <c r="C185" s="6">
        <v>3466</v>
      </c>
      <c r="D185" s="6">
        <v>1</v>
      </c>
      <c r="E185" s="6">
        <v>0</v>
      </c>
      <c r="F185" s="6">
        <v>0</v>
      </c>
      <c r="G185" s="6"/>
      <c r="H185" s="6">
        <v>400</v>
      </c>
      <c r="I185" s="6">
        <v>130</v>
      </c>
      <c r="J185" s="236">
        <f t="shared" si="165"/>
        <v>52000</v>
      </c>
      <c r="K185" s="6"/>
      <c r="L185" s="6"/>
      <c r="M185" s="6"/>
      <c r="N185" s="6"/>
      <c r="O185" s="6"/>
      <c r="P185" s="6"/>
      <c r="Q185" s="6"/>
      <c r="R185" s="6"/>
      <c r="S185" s="6"/>
      <c r="T185" s="424"/>
      <c r="U185" s="357">
        <f t="shared" ref="U185" si="169">R185*T185/100</f>
        <v>0</v>
      </c>
      <c r="V185" s="357">
        <f t="shared" ref="V185" si="170">R185-U185</f>
        <v>0</v>
      </c>
      <c r="W185" s="357">
        <f t="shared" ref="W185" si="171">J185+V185</f>
        <v>52000</v>
      </c>
      <c r="X185" s="111"/>
      <c r="Y185" s="111"/>
      <c r="Z185" s="111"/>
      <c r="AA185" s="111"/>
    </row>
    <row r="186" spans="1:27" ht="15" customHeight="1" x14ac:dyDescent="0.5">
      <c r="A186" s="19"/>
      <c r="B186" s="20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425"/>
      <c r="U186" s="60"/>
      <c r="V186" s="60"/>
      <c r="W186" s="60"/>
      <c r="X186" s="60"/>
      <c r="Y186" s="60"/>
      <c r="Z186" s="60"/>
      <c r="AA186" s="60"/>
    </row>
    <row r="187" spans="1:27" ht="15.75" customHeight="1" x14ac:dyDescent="0.5">
      <c r="A187" s="10"/>
      <c r="B187" s="31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424"/>
      <c r="U187" s="111"/>
      <c r="V187" s="111"/>
      <c r="W187" s="111"/>
      <c r="X187" s="111"/>
      <c r="Y187" s="111"/>
      <c r="Z187" s="111"/>
      <c r="AA187" s="111"/>
    </row>
    <row r="188" spans="1:27" ht="21.75" x14ac:dyDescent="0.5">
      <c r="A188" s="6">
        <v>36</v>
      </c>
      <c r="B188" s="27" t="s">
        <v>12</v>
      </c>
      <c r="C188" s="6">
        <v>3580</v>
      </c>
      <c r="D188" s="6">
        <v>0</v>
      </c>
      <c r="E188" s="6">
        <v>2</v>
      </c>
      <c r="F188" s="6">
        <v>87</v>
      </c>
      <c r="G188" s="6"/>
      <c r="H188" s="6">
        <v>287</v>
      </c>
      <c r="I188" s="6">
        <v>130</v>
      </c>
      <c r="J188" s="236">
        <f t="shared" ref="J188" si="172">H188*I188</f>
        <v>37310</v>
      </c>
      <c r="K188" s="6"/>
      <c r="L188" s="6"/>
      <c r="M188" s="6"/>
      <c r="N188" s="6"/>
      <c r="O188" s="6"/>
      <c r="P188" s="6"/>
      <c r="Q188" s="6"/>
      <c r="R188" s="6"/>
      <c r="S188" s="6"/>
      <c r="T188" s="424"/>
      <c r="U188" s="111"/>
      <c r="V188" s="111"/>
      <c r="W188" s="111"/>
      <c r="X188" s="111"/>
      <c r="Y188" s="111"/>
      <c r="Z188" s="111"/>
      <c r="AA188" s="111"/>
    </row>
    <row r="189" spans="1:27" ht="15.75" customHeight="1" x14ac:dyDescent="0.5">
      <c r="A189" s="19"/>
      <c r="B189" s="20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425"/>
      <c r="U189" s="60"/>
      <c r="V189" s="60"/>
      <c r="W189" s="60"/>
      <c r="X189" s="60"/>
      <c r="Y189" s="60"/>
      <c r="Z189" s="60"/>
      <c r="AA189" s="60"/>
    </row>
    <row r="190" spans="1:27" ht="15.75" customHeight="1" x14ac:dyDescent="0.5">
      <c r="A190" s="10"/>
      <c r="B190" s="31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424"/>
      <c r="U190" s="111"/>
      <c r="V190" s="111"/>
      <c r="W190" s="111"/>
      <c r="X190" s="111"/>
      <c r="Y190" s="111"/>
      <c r="Z190" s="111"/>
      <c r="AA190" s="111"/>
    </row>
    <row r="191" spans="1:27" ht="21.75" x14ac:dyDescent="0.5">
      <c r="A191" s="6">
        <v>37</v>
      </c>
      <c r="B191" s="27" t="s">
        <v>12</v>
      </c>
      <c r="C191" s="6">
        <v>4032</v>
      </c>
      <c r="D191" s="6">
        <v>1</v>
      </c>
      <c r="E191" s="6">
        <v>3</v>
      </c>
      <c r="F191" s="6">
        <v>58</v>
      </c>
      <c r="G191" s="6"/>
      <c r="H191" s="6">
        <v>758</v>
      </c>
      <c r="I191" s="6">
        <v>130</v>
      </c>
      <c r="J191" s="236">
        <f t="shared" ref="J191" si="173">H191*I191</f>
        <v>98540</v>
      </c>
      <c r="K191" s="6"/>
      <c r="L191" s="6"/>
      <c r="M191" s="6"/>
      <c r="N191" s="6"/>
      <c r="O191" s="6"/>
      <c r="P191" s="6"/>
      <c r="Q191" s="6"/>
      <c r="R191" s="6"/>
      <c r="S191" s="6"/>
      <c r="T191" s="424"/>
      <c r="U191" s="357">
        <f t="shared" ref="U191" si="174">R191*T191/100</f>
        <v>0</v>
      </c>
      <c r="V191" s="357">
        <f t="shared" ref="V191" si="175">R191-U191</f>
        <v>0</v>
      </c>
      <c r="W191" s="357">
        <f t="shared" ref="W191" si="176">J191+V191</f>
        <v>98540</v>
      </c>
      <c r="X191" s="111"/>
      <c r="Y191" s="16" t="s">
        <v>133</v>
      </c>
      <c r="Z191" s="111"/>
      <c r="AA191" s="111"/>
    </row>
    <row r="192" spans="1:27" ht="15.75" customHeight="1" x14ac:dyDescent="0.5">
      <c r="A192" s="19"/>
      <c r="B192" s="20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425"/>
      <c r="U192" s="60"/>
      <c r="V192" s="60"/>
      <c r="W192" s="60"/>
      <c r="X192" s="60"/>
      <c r="Y192" s="60"/>
      <c r="Z192" s="60"/>
      <c r="AA192" s="60"/>
    </row>
    <row r="193" spans="1:27" ht="15.75" customHeight="1" x14ac:dyDescent="0.5">
      <c r="A193" s="9"/>
      <c r="B193" s="51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424"/>
      <c r="U193" s="111"/>
      <c r="V193" s="111"/>
      <c r="W193" s="111"/>
      <c r="X193" s="111"/>
      <c r="Y193" s="111"/>
      <c r="Z193" s="111"/>
      <c r="AA193" s="111"/>
    </row>
    <row r="194" spans="1:27" ht="21.75" x14ac:dyDescent="0.5">
      <c r="A194" s="6">
        <v>38</v>
      </c>
      <c r="B194" s="27" t="s">
        <v>12</v>
      </c>
      <c r="C194" s="6">
        <v>3640</v>
      </c>
      <c r="D194" s="6">
        <v>0</v>
      </c>
      <c r="E194" s="6">
        <v>2</v>
      </c>
      <c r="F194" s="6">
        <v>88</v>
      </c>
      <c r="G194" s="6"/>
      <c r="H194" s="6">
        <v>288</v>
      </c>
      <c r="I194" s="6">
        <v>130</v>
      </c>
      <c r="J194" s="236">
        <f t="shared" ref="J194:J196" si="177">H194*I194</f>
        <v>37440</v>
      </c>
      <c r="K194" s="6"/>
      <c r="L194" s="6"/>
      <c r="M194" s="6"/>
      <c r="N194" s="6"/>
      <c r="O194" s="6"/>
      <c r="P194" s="6"/>
      <c r="Q194" s="6"/>
      <c r="R194" s="6"/>
      <c r="S194" s="6"/>
      <c r="T194" s="424"/>
      <c r="U194" s="357">
        <f t="shared" ref="U194" si="178">R194*T194/100</f>
        <v>0</v>
      </c>
      <c r="V194" s="357">
        <f t="shared" ref="V194" si="179">R194-U194</f>
        <v>0</v>
      </c>
      <c r="W194" s="357">
        <f t="shared" ref="W194" si="180">J194+V194</f>
        <v>37440</v>
      </c>
      <c r="X194" s="111"/>
      <c r="Y194" s="111"/>
      <c r="Z194" s="111"/>
      <c r="AA194" s="111"/>
    </row>
    <row r="195" spans="1:27" ht="21.75" x14ac:dyDescent="0.5">
      <c r="A195" s="6">
        <v>39</v>
      </c>
      <c r="B195" s="27" t="s">
        <v>12</v>
      </c>
      <c r="C195" s="6">
        <v>4225</v>
      </c>
      <c r="D195" s="6">
        <v>7</v>
      </c>
      <c r="E195" s="6">
        <v>0</v>
      </c>
      <c r="F195" s="6">
        <v>99</v>
      </c>
      <c r="G195" s="6"/>
      <c r="H195" s="6">
        <v>2899</v>
      </c>
      <c r="I195" s="6">
        <v>130</v>
      </c>
      <c r="J195" s="236">
        <f t="shared" si="177"/>
        <v>376870</v>
      </c>
      <c r="K195" s="6"/>
      <c r="L195" s="6"/>
      <c r="M195" s="6"/>
      <c r="N195" s="6"/>
      <c r="O195" s="6"/>
      <c r="P195" s="6"/>
      <c r="Q195" s="6"/>
      <c r="R195" s="6"/>
      <c r="S195" s="6"/>
      <c r="T195" s="424"/>
      <c r="U195" s="357">
        <f t="shared" ref="U195:U196" si="181">R195*T195/100</f>
        <v>0</v>
      </c>
      <c r="V195" s="357">
        <f t="shared" ref="V195:V196" si="182">R195-U195</f>
        <v>0</v>
      </c>
      <c r="W195" s="357">
        <f t="shared" ref="W195:W196" si="183">J195+V195</f>
        <v>376870</v>
      </c>
      <c r="X195" s="111"/>
      <c r="Y195" s="16" t="s">
        <v>133</v>
      </c>
      <c r="Z195" s="111"/>
      <c r="AA195" s="111"/>
    </row>
    <row r="196" spans="1:27" ht="21.75" x14ac:dyDescent="0.5">
      <c r="A196" s="6">
        <v>40</v>
      </c>
      <c r="B196" s="27" t="s">
        <v>12</v>
      </c>
      <c r="C196" s="6">
        <v>4235</v>
      </c>
      <c r="D196" s="6">
        <v>2</v>
      </c>
      <c r="E196" s="6">
        <v>3</v>
      </c>
      <c r="F196" s="6">
        <v>5</v>
      </c>
      <c r="G196" s="6"/>
      <c r="H196" s="6">
        <v>1105</v>
      </c>
      <c r="I196" s="6">
        <v>130</v>
      </c>
      <c r="J196" s="236">
        <f t="shared" si="177"/>
        <v>143650</v>
      </c>
      <c r="K196" s="6"/>
      <c r="L196" s="6"/>
      <c r="M196" s="6"/>
      <c r="N196" s="6"/>
      <c r="O196" s="6"/>
      <c r="P196" s="6"/>
      <c r="Q196" s="6"/>
      <c r="R196" s="6"/>
      <c r="S196" s="6"/>
      <c r="T196" s="424"/>
      <c r="U196" s="357">
        <f t="shared" si="181"/>
        <v>0</v>
      </c>
      <c r="V196" s="357">
        <f t="shared" si="182"/>
        <v>0</v>
      </c>
      <c r="W196" s="357">
        <f t="shared" si="183"/>
        <v>143650</v>
      </c>
      <c r="X196" s="111"/>
      <c r="Y196" s="111"/>
      <c r="Z196" s="111"/>
      <c r="AA196" s="111"/>
    </row>
    <row r="197" spans="1:27" ht="17.25" customHeight="1" x14ac:dyDescent="0.5">
      <c r="A197" s="19"/>
      <c r="B197" s="20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425"/>
      <c r="U197" s="60"/>
      <c r="V197" s="60"/>
      <c r="W197" s="60"/>
      <c r="X197" s="60"/>
      <c r="Y197" s="60"/>
      <c r="Z197" s="60"/>
      <c r="AA197" s="60"/>
    </row>
    <row r="198" spans="1:27" ht="16.5" customHeight="1" x14ac:dyDescent="0.5">
      <c r="A198" s="10"/>
      <c r="B198" s="31"/>
      <c r="C198" s="66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424"/>
      <c r="U198" s="111"/>
      <c r="V198" s="111"/>
      <c r="W198" s="111"/>
      <c r="X198" s="111"/>
      <c r="Y198" s="111"/>
      <c r="Z198" s="111"/>
      <c r="AA198" s="111"/>
    </row>
    <row r="199" spans="1:27" ht="21.75" x14ac:dyDescent="0.5">
      <c r="A199" s="43">
        <v>41</v>
      </c>
      <c r="B199" s="43" t="s">
        <v>12</v>
      </c>
      <c r="C199" s="16">
        <v>2821</v>
      </c>
      <c r="D199" s="43">
        <v>0</v>
      </c>
      <c r="E199" s="43">
        <v>1</v>
      </c>
      <c r="F199" s="43">
        <v>59</v>
      </c>
      <c r="G199" s="43"/>
      <c r="H199" s="43">
        <v>159</v>
      </c>
      <c r="I199" s="43">
        <v>130</v>
      </c>
      <c r="J199" s="236">
        <f t="shared" ref="J199:J200" si="184">H199*I199</f>
        <v>20670</v>
      </c>
      <c r="K199" s="43"/>
      <c r="L199" s="43"/>
      <c r="M199" s="43"/>
      <c r="N199" s="43"/>
      <c r="O199" s="43"/>
      <c r="P199" s="43"/>
      <c r="Q199" s="43"/>
      <c r="R199" s="43"/>
      <c r="S199" s="43"/>
      <c r="T199" s="424"/>
      <c r="U199" s="357">
        <f t="shared" ref="U199:U200" si="185">R199*T199/100</f>
        <v>0</v>
      </c>
      <c r="V199" s="357">
        <f t="shared" ref="V199:V200" si="186">R199-U199</f>
        <v>0</v>
      </c>
      <c r="W199" s="357">
        <f t="shared" ref="W199:W200" si="187">J199+V199</f>
        <v>20670</v>
      </c>
      <c r="X199" s="111"/>
      <c r="Y199" s="16" t="s">
        <v>133</v>
      </c>
      <c r="Z199" s="111"/>
      <c r="AA199" s="111"/>
    </row>
    <row r="200" spans="1:27" ht="21.75" x14ac:dyDescent="0.5">
      <c r="A200" s="43">
        <v>42</v>
      </c>
      <c r="B200" s="43" t="s">
        <v>12</v>
      </c>
      <c r="C200" s="16">
        <v>2823</v>
      </c>
      <c r="D200" s="43">
        <v>0</v>
      </c>
      <c r="E200" s="43">
        <v>2</v>
      </c>
      <c r="F200" s="43">
        <v>63</v>
      </c>
      <c r="G200" s="43"/>
      <c r="H200" s="43">
        <v>263</v>
      </c>
      <c r="I200" s="43">
        <v>130</v>
      </c>
      <c r="J200" s="236">
        <f t="shared" si="184"/>
        <v>34190</v>
      </c>
      <c r="K200" s="43"/>
      <c r="L200" s="43"/>
      <c r="M200" s="43"/>
      <c r="N200" s="43"/>
      <c r="O200" s="43"/>
      <c r="P200" s="43"/>
      <c r="Q200" s="43"/>
      <c r="R200" s="43"/>
      <c r="S200" s="43"/>
      <c r="T200" s="424"/>
      <c r="U200" s="357">
        <f t="shared" si="185"/>
        <v>0</v>
      </c>
      <c r="V200" s="357">
        <f t="shared" si="186"/>
        <v>0</v>
      </c>
      <c r="W200" s="357">
        <f t="shared" si="187"/>
        <v>34190</v>
      </c>
      <c r="X200" s="111"/>
      <c r="Y200" s="111"/>
      <c r="Z200" s="111"/>
      <c r="AA200" s="111"/>
    </row>
    <row r="201" spans="1:27" ht="16.5" customHeight="1" x14ac:dyDescent="0.5">
      <c r="A201" s="19"/>
      <c r="B201" s="53"/>
      <c r="C201" s="47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425"/>
      <c r="U201" s="60"/>
      <c r="V201" s="60"/>
      <c r="W201" s="60"/>
      <c r="X201" s="60"/>
      <c r="Y201" s="60"/>
      <c r="Z201" s="60"/>
      <c r="AA201" s="60"/>
    </row>
    <row r="202" spans="1:27" ht="21.75" x14ac:dyDescent="0.5">
      <c r="A202" s="43"/>
      <c r="B202" s="51"/>
      <c r="C202" s="16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24"/>
      <c r="U202" s="111"/>
      <c r="V202" s="111"/>
      <c r="W202" s="111"/>
      <c r="X202" s="111"/>
      <c r="Y202" s="111"/>
      <c r="Z202" s="111"/>
      <c r="AA202" s="111"/>
    </row>
    <row r="203" spans="1:27" ht="21.75" x14ac:dyDescent="0.5">
      <c r="A203" s="43">
        <v>43</v>
      </c>
      <c r="B203" s="43" t="s">
        <v>12</v>
      </c>
      <c r="C203" s="16">
        <v>2822</v>
      </c>
      <c r="D203" s="43">
        <v>1</v>
      </c>
      <c r="E203" s="43">
        <v>1</v>
      </c>
      <c r="F203" s="43">
        <v>98</v>
      </c>
      <c r="G203" s="43"/>
      <c r="H203" s="43">
        <v>598</v>
      </c>
      <c r="I203" s="43">
        <v>130</v>
      </c>
      <c r="J203" s="236">
        <f t="shared" ref="J203" si="188">H203*I203</f>
        <v>77740</v>
      </c>
      <c r="K203" s="43"/>
      <c r="L203" s="43"/>
      <c r="M203" s="43"/>
      <c r="N203" s="43"/>
      <c r="O203" s="43"/>
      <c r="P203" s="43"/>
      <c r="Q203" s="43"/>
      <c r="R203" s="43"/>
      <c r="S203" s="43"/>
      <c r="T203" s="424"/>
      <c r="U203" s="357">
        <f t="shared" ref="U203" si="189">R203*T203/100</f>
        <v>0</v>
      </c>
      <c r="V203" s="357">
        <f t="shared" ref="V203" si="190">R203-U203</f>
        <v>0</v>
      </c>
      <c r="W203" s="357">
        <f t="shared" ref="W203" si="191">J203+V203</f>
        <v>77740</v>
      </c>
      <c r="X203" s="111"/>
      <c r="Y203" s="16" t="s">
        <v>133</v>
      </c>
      <c r="Z203" s="111"/>
      <c r="AA203" s="111"/>
    </row>
    <row r="204" spans="1:27" ht="21.75" x14ac:dyDescent="0.5">
      <c r="A204" s="19"/>
      <c r="B204" s="53"/>
      <c r="C204" s="47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425"/>
      <c r="U204" s="60"/>
      <c r="V204" s="60"/>
      <c r="W204" s="60"/>
      <c r="X204" s="60"/>
      <c r="Y204" s="60"/>
      <c r="Z204" s="60"/>
      <c r="AA204" s="60"/>
    </row>
    <row r="205" spans="1:27" ht="18" x14ac:dyDescent="0.4">
      <c r="A205" s="492" t="s">
        <v>93</v>
      </c>
      <c r="B205" s="487"/>
      <c r="C205" s="487"/>
      <c r="D205" s="487"/>
      <c r="E205" s="487"/>
      <c r="F205" s="487"/>
      <c r="G205" s="288"/>
      <c r="H205" s="288"/>
      <c r="I205" s="288"/>
      <c r="J205" s="288"/>
      <c r="K205" s="492" t="s">
        <v>104</v>
      </c>
      <c r="L205" s="487"/>
      <c r="M205" s="487"/>
      <c r="N205" s="487"/>
      <c r="O205" s="487"/>
      <c r="P205" s="487"/>
      <c r="Q205" s="487"/>
      <c r="R205" s="487"/>
      <c r="S205" s="507"/>
      <c r="T205" s="414"/>
      <c r="U205" s="274"/>
      <c r="V205" s="274"/>
      <c r="W205" s="189"/>
      <c r="X205" s="212" t="s">
        <v>106</v>
      </c>
      <c r="Y205" s="189"/>
      <c r="Z205" s="189"/>
      <c r="AA205" s="211"/>
    </row>
    <row r="206" spans="1:27" ht="27.75" customHeight="1" x14ac:dyDescent="0.4">
      <c r="A206" s="491" t="s">
        <v>3</v>
      </c>
      <c r="B206" s="491" t="s">
        <v>4</v>
      </c>
      <c r="C206" s="497" t="s">
        <v>5</v>
      </c>
      <c r="D206" s="492" t="s">
        <v>6</v>
      </c>
      <c r="E206" s="487"/>
      <c r="F206" s="493"/>
      <c r="G206" s="188" t="s">
        <v>83</v>
      </c>
      <c r="H206" s="188" t="s">
        <v>86</v>
      </c>
      <c r="I206" s="188" t="s">
        <v>87</v>
      </c>
      <c r="J206" s="188" t="s">
        <v>91</v>
      </c>
      <c r="K206" s="491" t="s">
        <v>3</v>
      </c>
      <c r="L206" s="491" t="s">
        <v>7</v>
      </c>
      <c r="M206" s="491" t="s">
        <v>8</v>
      </c>
      <c r="N206" s="289"/>
      <c r="O206" s="491" t="s">
        <v>95</v>
      </c>
      <c r="P206" s="289"/>
      <c r="Q206" s="289"/>
      <c r="R206" s="290"/>
      <c r="S206" s="208"/>
      <c r="T206" s="415"/>
      <c r="U206" s="209"/>
      <c r="V206" s="494" t="s">
        <v>100</v>
      </c>
      <c r="W206" s="464" t="s">
        <v>103</v>
      </c>
      <c r="X206" s="213" t="s">
        <v>107</v>
      </c>
      <c r="Y206" s="464" t="s">
        <v>101</v>
      </c>
      <c r="Z206" s="464" t="s">
        <v>102</v>
      </c>
      <c r="AA206" s="464" t="s">
        <v>146</v>
      </c>
    </row>
    <row r="207" spans="1:27" ht="26.25" customHeight="1" x14ac:dyDescent="0.4">
      <c r="A207" s="464"/>
      <c r="B207" s="464"/>
      <c r="C207" s="481"/>
      <c r="D207" s="475" t="s">
        <v>9</v>
      </c>
      <c r="E207" s="475" t="s">
        <v>10</v>
      </c>
      <c r="F207" s="475" t="s">
        <v>11</v>
      </c>
      <c r="G207" s="284" t="s">
        <v>123</v>
      </c>
      <c r="H207" s="284" t="s">
        <v>114</v>
      </c>
      <c r="I207" s="284" t="s">
        <v>88</v>
      </c>
      <c r="J207" s="284" t="s">
        <v>88</v>
      </c>
      <c r="K207" s="464"/>
      <c r="L207" s="464"/>
      <c r="M207" s="464"/>
      <c r="N207" s="282" t="s">
        <v>83</v>
      </c>
      <c r="O207" s="464"/>
      <c r="P207" s="282" t="s">
        <v>110</v>
      </c>
      <c r="Q207" s="282" t="s">
        <v>87</v>
      </c>
      <c r="R207" s="286" t="s">
        <v>91</v>
      </c>
      <c r="S207" s="466" t="s">
        <v>97</v>
      </c>
      <c r="T207" s="467"/>
      <c r="U207" s="468"/>
      <c r="V207" s="495"/>
      <c r="W207" s="464"/>
      <c r="X207" s="213" t="s">
        <v>96</v>
      </c>
      <c r="Y207" s="464"/>
      <c r="Z207" s="464"/>
      <c r="AA207" s="464"/>
    </row>
    <row r="208" spans="1:27" ht="14.25" customHeight="1" x14ac:dyDescent="0.2">
      <c r="A208" s="464"/>
      <c r="B208" s="464"/>
      <c r="C208" s="481"/>
      <c r="D208" s="476"/>
      <c r="E208" s="476"/>
      <c r="F208" s="476"/>
      <c r="G208" s="284" t="s">
        <v>124</v>
      </c>
      <c r="H208" s="284" t="s">
        <v>115</v>
      </c>
      <c r="I208" s="284" t="s">
        <v>125</v>
      </c>
      <c r="J208" s="284" t="s">
        <v>117</v>
      </c>
      <c r="K208" s="464"/>
      <c r="L208" s="464"/>
      <c r="M208" s="464"/>
      <c r="N208" s="282" t="s">
        <v>123</v>
      </c>
      <c r="O208" s="464"/>
      <c r="P208" s="282" t="s">
        <v>111</v>
      </c>
      <c r="Q208" s="282" t="s">
        <v>88</v>
      </c>
      <c r="R208" s="286" t="s">
        <v>122</v>
      </c>
      <c r="S208" s="469" t="s">
        <v>98</v>
      </c>
      <c r="T208" s="496" t="s">
        <v>144</v>
      </c>
      <c r="U208" s="471" t="s">
        <v>99</v>
      </c>
      <c r="V208" s="464"/>
      <c r="W208" s="464"/>
      <c r="X208" s="213" t="s">
        <v>108</v>
      </c>
      <c r="Y208" s="464"/>
      <c r="Z208" s="464"/>
      <c r="AA208" s="464"/>
    </row>
    <row r="209" spans="1:27" ht="14.25" customHeight="1" x14ac:dyDescent="0.2">
      <c r="A209" s="464"/>
      <c r="B209" s="464"/>
      <c r="C209" s="481"/>
      <c r="D209" s="476"/>
      <c r="E209" s="476"/>
      <c r="F209" s="476"/>
      <c r="G209" s="284" t="s">
        <v>85</v>
      </c>
      <c r="H209" s="284"/>
      <c r="I209" s="284" t="s">
        <v>115</v>
      </c>
      <c r="J209" s="284" t="s">
        <v>90</v>
      </c>
      <c r="K209" s="464"/>
      <c r="L209" s="464"/>
      <c r="M209" s="464"/>
      <c r="N209" s="282" t="s">
        <v>124</v>
      </c>
      <c r="O209" s="464"/>
      <c r="P209" s="282" t="s">
        <v>112</v>
      </c>
      <c r="Q209" s="282" t="s">
        <v>119</v>
      </c>
      <c r="R209" s="286" t="s">
        <v>120</v>
      </c>
      <c r="S209" s="469"/>
      <c r="T209" s="469"/>
      <c r="U209" s="471"/>
      <c r="V209" s="464"/>
      <c r="W209" s="464"/>
      <c r="X209" s="213" t="s">
        <v>109</v>
      </c>
      <c r="Y209" s="464"/>
      <c r="Z209" s="464"/>
      <c r="AA209" s="464"/>
    </row>
    <row r="210" spans="1:27" ht="65.25" customHeight="1" x14ac:dyDescent="0.2">
      <c r="A210" s="465"/>
      <c r="B210" s="465"/>
      <c r="C210" s="482"/>
      <c r="D210" s="477"/>
      <c r="E210" s="477"/>
      <c r="F210" s="477"/>
      <c r="G210" s="285"/>
      <c r="H210" s="285"/>
      <c r="I210" s="285" t="s">
        <v>90</v>
      </c>
      <c r="J210" s="285"/>
      <c r="K210" s="465"/>
      <c r="L210" s="465"/>
      <c r="M210" s="465"/>
      <c r="N210" s="283" t="s">
        <v>85</v>
      </c>
      <c r="O210" s="465"/>
      <c r="P210" s="283"/>
      <c r="Q210" s="283" t="s">
        <v>121</v>
      </c>
      <c r="R210" s="287" t="s">
        <v>90</v>
      </c>
      <c r="S210" s="470"/>
      <c r="T210" s="470"/>
      <c r="U210" s="472"/>
      <c r="V210" s="465"/>
      <c r="W210" s="465"/>
      <c r="X210" s="214" t="s">
        <v>85</v>
      </c>
      <c r="Y210" s="465"/>
      <c r="Z210" s="465"/>
      <c r="AA210" s="465"/>
    </row>
    <row r="211" spans="1:27" ht="21.75" x14ac:dyDescent="0.5">
      <c r="A211" s="10">
        <v>44</v>
      </c>
      <c r="B211" s="10" t="s">
        <v>12</v>
      </c>
      <c r="C211" s="6">
        <v>166</v>
      </c>
      <c r="D211" s="10">
        <v>1</v>
      </c>
      <c r="E211" s="10">
        <v>3</v>
      </c>
      <c r="F211" s="10">
        <v>20</v>
      </c>
      <c r="G211" s="10"/>
      <c r="H211" s="10">
        <v>720</v>
      </c>
      <c r="I211" s="10">
        <v>130</v>
      </c>
      <c r="J211" s="236">
        <f t="shared" ref="J211:J215" si="192">H211*I211</f>
        <v>93600</v>
      </c>
      <c r="K211" s="10"/>
      <c r="L211" s="10"/>
      <c r="M211" s="10"/>
      <c r="N211" s="10"/>
      <c r="O211" s="10"/>
      <c r="P211" s="10"/>
      <c r="Q211" s="10"/>
      <c r="R211" s="10"/>
      <c r="S211" s="10"/>
      <c r="T211" s="395"/>
      <c r="U211" s="357">
        <f t="shared" ref="U211" si="193">R211*T211/100</f>
        <v>0</v>
      </c>
      <c r="V211" s="357">
        <f t="shared" ref="V211" si="194">R211-U211</f>
        <v>0</v>
      </c>
      <c r="W211" s="357">
        <f t="shared" ref="W211" si="195">J211+V211</f>
        <v>93600</v>
      </c>
      <c r="X211" s="111"/>
      <c r="Y211" s="16" t="s">
        <v>133</v>
      </c>
      <c r="Z211" s="111"/>
      <c r="AA211" s="111"/>
    </row>
    <row r="212" spans="1:27" ht="17.25" customHeight="1" x14ac:dyDescent="0.5">
      <c r="A212" s="19"/>
      <c r="B212" s="20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408"/>
      <c r="U212" s="60"/>
      <c r="V212" s="60"/>
      <c r="W212" s="60"/>
      <c r="X212" s="60"/>
      <c r="Y212" s="60"/>
      <c r="Z212" s="60"/>
      <c r="AA212" s="60"/>
    </row>
    <row r="213" spans="1:27" ht="21.75" x14ac:dyDescent="0.5">
      <c r="A213" s="43">
        <v>45</v>
      </c>
      <c r="B213" s="10" t="s">
        <v>12</v>
      </c>
      <c r="C213" s="6">
        <v>481</v>
      </c>
      <c r="D213" s="43">
        <v>0</v>
      </c>
      <c r="E213" s="43">
        <v>0</v>
      </c>
      <c r="F213" s="77">
        <v>39.4</v>
      </c>
      <c r="G213" s="77"/>
      <c r="H213" s="77">
        <v>39.4</v>
      </c>
      <c r="I213" s="77">
        <v>380</v>
      </c>
      <c r="J213" s="236">
        <f t="shared" si="192"/>
        <v>14972</v>
      </c>
      <c r="K213" s="43">
        <v>1</v>
      </c>
      <c r="L213" s="43">
        <v>100</v>
      </c>
      <c r="M213" s="6" t="s">
        <v>14</v>
      </c>
      <c r="N213" s="43"/>
      <c r="O213" s="77">
        <v>110</v>
      </c>
      <c r="P213" s="77"/>
      <c r="Q213" s="46">
        <v>6850</v>
      </c>
      <c r="R213" s="395">
        <f t="shared" ref="R213" si="196">O213*Q213</f>
        <v>753500</v>
      </c>
      <c r="S213" s="43">
        <v>30</v>
      </c>
      <c r="T213" s="395">
        <v>93</v>
      </c>
      <c r="U213" s="357">
        <f t="shared" ref="U213" si="197">R213*T213/100</f>
        <v>700755</v>
      </c>
      <c r="V213" s="357">
        <f t="shared" ref="V213" si="198">R213-U213</f>
        <v>52745</v>
      </c>
      <c r="W213" s="357">
        <f t="shared" ref="W213" si="199">J213+V213</f>
        <v>67717</v>
      </c>
      <c r="X213" s="111"/>
      <c r="Y213" s="16" t="s">
        <v>133</v>
      </c>
      <c r="Z213" s="111"/>
      <c r="AA213" s="111"/>
    </row>
    <row r="214" spans="1:27" ht="17.25" customHeight="1" x14ac:dyDescent="0.5">
      <c r="A214" s="47"/>
      <c r="B214" s="53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08"/>
      <c r="U214" s="60"/>
      <c r="V214" s="60"/>
      <c r="W214" s="60"/>
      <c r="X214" s="60"/>
      <c r="Y214" s="60"/>
      <c r="Z214" s="60"/>
      <c r="AA214" s="60"/>
    </row>
    <row r="215" spans="1:27" ht="21.75" x14ac:dyDescent="0.5">
      <c r="A215" s="43">
        <v>46</v>
      </c>
      <c r="B215" s="10" t="s">
        <v>12</v>
      </c>
      <c r="C215" s="6">
        <v>483</v>
      </c>
      <c r="D215" s="43">
        <v>0</v>
      </c>
      <c r="E215" s="43">
        <v>0</v>
      </c>
      <c r="F215" s="43">
        <v>95</v>
      </c>
      <c r="G215" s="43"/>
      <c r="H215" s="43">
        <v>95</v>
      </c>
      <c r="I215" s="43">
        <v>380</v>
      </c>
      <c r="J215" s="236">
        <f t="shared" si="192"/>
        <v>36100</v>
      </c>
      <c r="K215" s="43">
        <v>1</v>
      </c>
      <c r="L215" s="43">
        <v>100</v>
      </c>
      <c r="M215" s="6" t="s">
        <v>22</v>
      </c>
      <c r="N215" s="43"/>
      <c r="O215" s="43">
        <v>440</v>
      </c>
      <c r="P215" s="43"/>
      <c r="Q215" s="46">
        <v>6850</v>
      </c>
      <c r="R215" s="395">
        <f t="shared" ref="R215" si="200">O215*Q215</f>
        <v>3014000</v>
      </c>
      <c r="S215" s="43">
        <v>30</v>
      </c>
      <c r="T215" s="395">
        <v>50</v>
      </c>
      <c r="U215" s="357">
        <f t="shared" ref="U215" si="201">R215*T215/100</f>
        <v>1507000</v>
      </c>
      <c r="V215" s="357">
        <f t="shared" ref="V215" si="202">R215-U215</f>
        <v>1507000</v>
      </c>
      <c r="W215" s="357">
        <f t="shared" ref="W215" si="203">J215+V215</f>
        <v>1543100</v>
      </c>
      <c r="X215" s="111"/>
      <c r="Y215" s="16" t="s">
        <v>133</v>
      </c>
      <c r="Z215" s="111"/>
      <c r="AA215" s="111"/>
    </row>
    <row r="216" spans="1:27" ht="17.25" customHeight="1" x14ac:dyDescent="0.5">
      <c r="A216" s="43"/>
      <c r="B216" s="51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 t="s">
        <v>35</v>
      </c>
      <c r="N216" s="43"/>
      <c r="O216" s="43"/>
      <c r="P216" s="43"/>
      <c r="Q216" s="43"/>
      <c r="R216" s="43"/>
      <c r="S216" s="43"/>
      <c r="T216" s="395"/>
      <c r="U216" s="111"/>
      <c r="V216" s="111"/>
      <c r="W216" s="111"/>
      <c r="X216" s="111"/>
      <c r="Y216" s="111"/>
      <c r="Z216" s="111"/>
      <c r="AA216" s="111"/>
    </row>
    <row r="217" spans="1:27" ht="17.25" customHeight="1" x14ac:dyDescent="0.5">
      <c r="A217" s="43"/>
      <c r="B217" s="51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 t="s">
        <v>36</v>
      </c>
      <c r="N217" s="43"/>
      <c r="O217" s="43"/>
      <c r="P217" s="43"/>
      <c r="Q217" s="43"/>
      <c r="R217" s="43"/>
      <c r="S217" s="43"/>
      <c r="T217" s="395"/>
      <c r="U217" s="111"/>
      <c r="V217" s="111"/>
      <c r="W217" s="111"/>
      <c r="X217" s="111"/>
      <c r="Y217" s="111"/>
      <c r="Z217" s="111"/>
      <c r="AA217" s="111"/>
    </row>
    <row r="218" spans="1:27" ht="16.5" customHeight="1" x14ac:dyDescent="0.5">
      <c r="A218" s="47"/>
      <c r="B218" s="53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08"/>
      <c r="U218" s="60"/>
      <c r="V218" s="60"/>
      <c r="W218" s="60"/>
      <c r="X218" s="60"/>
      <c r="Y218" s="60"/>
      <c r="Z218" s="60"/>
      <c r="AA218" s="60"/>
    </row>
    <row r="219" spans="1:27" ht="21.75" x14ac:dyDescent="0.5">
      <c r="A219" s="43">
        <v>47</v>
      </c>
      <c r="B219" s="10" t="s">
        <v>12</v>
      </c>
      <c r="C219" s="6">
        <v>686</v>
      </c>
      <c r="D219" s="43">
        <v>7</v>
      </c>
      <c r="E219" s="43">
        <v>0</v>
      </c>
      <c r="F219" s="77">
        <v>3.4</v>
      </c>
      <c r="G219" s="43"/>
      <c r="H219" s="77">
        <v>2803.4</v>
      </c>
      <c r="I219" s="43">
        <v>130</v>
      </c>
      <c r="J219" s="236">
        <f t="shared" ref="J219:J221" si="204">H219*I219</f>
        <v>364442</v>
      </c>
      <c r="K219" s="43"/>
      <c r="L219" s="43"/>
      <c r="M219" s="43"/>
      <c r="N219" s="43"/>
      <c r="O219" s="43"/>
      <c r="P219" s="43"/>
      <c r="Q219" s="43"/>
      <c r="R219" s="43"/>
      <c r="S219" s="43"/>
      <c r="T219" s="395"/>
      <c r="U219" s="357">
        <f t="shared" ref="U219" si="205">R219*T219/100</f>
        <v>0</v>
      </c>
      <c r="V219" s="357">
        <f t="shared" ref="V219" si="206">R219-U219</f>
        <v>0</v>
      </c>
      <c r="W219" s="357">
        <f t="shared" ref="W219" si="207">J219+V219</f>
        <v>364442</v>
      </c>
      <c r="X219" s="111"/>
      <c r="Y219" s="16" t="s">
        <v>133</v>
      </c>
      <c r="Z219" s="111"/>
      <c r="AA219" s="111"/>
    </row>
    <row r="220" spans="1:27" ht="17.25" customHeight="1" x14ac:dyDescent="0.5">
      <c r="A220" s="19"/>
      <c r="B220" s="20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408"/>
      <c r="U220" s="60"/>
      <c r="V220" s="60"/>
      <c r="W220" s="60"/>
      <c r="X220" s="60"/>
      <c r="Y220" s="60"/>
      <c r="Z220" s="60"/>
      <c r="AA220" s="60"/>
    </row>
    <row r="221" spans="1:27" ht="21.75" x14ac:dyDescent="0.5">
      <c r="A221" s="6">
        <v>48</v>
      </c>
      <c r="B221" s="10" t="s">
        <v>12</v>
      </c>
      <c r="C221" s="6">
        <v>2241</v>
      </c>
      <c r="D221" s="6">
        <v>0</v>
      </c>
      <c r="E221" s="6">
        <v>0</v>
      </c>
      <c r="F221" s="6">
        <v>98</v>
      </c>
      <c r="G221" s="6"/>
      <c r="H221" s="6">
        <v>98</v>
      </c>
      <c r="I221" s="6">
        <v>380</v>
      </c>
      <c r="J221" s="236">
        <f t="shared" si="204"/>
        <v>37240</v>
      </c>
      <c r="K221" s="6">
        <v>1</v>
      </c>
      <c r="L221" s="6">
        <v>100</v>
      </c>
      <c r="M221" s="6" t="s">
        <v>15</v>
      </c>
      <c r="N221" s="6"/>
      <c r="O221" s="6">
        <v>92</v>
      </c>
      <c r="P221" s="6"/>
      <c r="Q221" s="46">
        <v>6850</v>
      </c>
      <c r="R221" s="395">
        <f t="shared" ref="R221" si="208">O221*Q221</f>
        <v>630200</v>
      </c>
      <c r="S221" s="6">
        <v>20</v>
      </c>
      <c r="T221" s="395">
        <v>30</v>
      </c>
      <c r="U221" s="357">
        <f t="shared" ref="U221" si="209">R221*T221/100</f>
        <v>189060</v>
      </c>
      <c r="V221" s="357">
        <f t="shared" ref="V221" si="210">R221-U221</f>
        <v>441140</v>
      </c>
      <c r="W221" s="357">
        <f t="shared" ref="W221" si="211">J221+V221</f>
        <v>478380</v>
      </c>
      <c r="X221" s="111"/>
      <c r="Y221" s="16" t="s">
        <v>133</v>
      </c>
      <c r="Z221" s="111"/>
      <c r="AA221" s="111"/>
    </row>
    <row r="222" spans="1:27" ht="16.5" customHeight="1" x14ac:dyDescent="0.5">
      <c r="A222" s="19"/>
      <c r="B222" s="20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408"/>
      <c r="U222" s="60"/>
      <c r="V222" s="60"/>
      <c r="W222" s="60"/>
      <c r="X222" s="60"/>
      <c r="Y222" s="60"/>
      <c r="Z222" s="60"/>
      <c r="AA222" s="60"/>
    </row>
    <row r="223" spans="1:27" ht="13.5" customHeight="1" x14ac:dyDescent="0.5">
      <c r="A223" s="10"/>
      <c r="B223" s="3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395"/>
      <c r="U223" s="111"/>
      <c r="V223" s="111"/>
      <c r="W223" s="111"/>
      <c r="X223" s="111"/>
      <c r="Y223" s="111"/>
      <c r="Z223" s="111"/>
      <c r="AA223" s="111"/>
    </row>
    <row r="224" spans="1:27" ht="21.75" x14ac:dyDescent="0.5">
      <c r="A224" s="6">
        <v>49</v>
      </c>
      <c r="B224" s="10" t="s">
        <v>12</v>
      </c>
      <c r="C224" s="6">
        <v>2243</v>
      </c>
      <c r="D224" s="6">
        <v>2</v>
      </c>
      <c r="E224" s="6">
        <v>2</v>
      </c>
      <c r="F224" s="6">
        <v>36</v>
      </c>
      <c r="G224" s="6"/>
      <c r="H224" s="6">
        <v>1036</v>
      </c>
      <c r="I224" s="6">
        <v>330</v>
      </c>
      <c r="J224" s="236">
        <f t="shared" ref="J224" si="212">H224*I224</f>
        <v>341880</v>
      </c>
      <c r="K224" s="6">
        <v>1</v>
      </c>
      <c r="L224" s="6">
        <v>100</v>
      </c>
      <c r="M224" s="33" t="s">
        <v>41</v>
      </c>
      <c r="N224" s="6"/>
      <c r="O224" s="6">
        <v>340</v>
      </c>
      <c r="P224" s="6"/>
      <c r="Q224" s="46">
        <v>6850</v>
      </c>
      <c r="R224" s="395">
        <f t="shared" ref="R224" si="213">O224*Q224</f>
        <v>2329000</v>
      </c>
      <c r="S224" s="6">
        <v>20</v>
      </c>
      <c r="T224" s="395">
        <v>75</v>
      </c>
      <c r="U224" s="357">
        <f t="shared" ref="U224" si="214">R224*T224/100</f>
        <v>1746750</v>
      </c>
      <c r="V224" s="357">
        <f t="shared" ref="V224" si="215">R224-U224</f>
        <v>582250</v>
      </c>
      <c r="W224" s="357">
        <f t="shared" ref="W224" si="216">J224+V224</f>
        <v>924130</v>
      </c>
      <c r="X224" s="111"/>
      <c r="Y224" s="16" t="s">
        <v>133</v>
      </c>
      <c r="Z224" s="111"/>
      <c r="AA224" s="111"/>
    </row>
    <row r="225" spans="1:27" ht="21.75" x14ac:dyDescent="0.5">
      <c r="A225" s="6"/>
      <c r="B225" s="7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 t="s">
        <v>42</v>
      </c>
      <c r="N225" s="6"/>
      <c r="O225" s="6"/>
      <c r="P225" s="6"/>
      <c r="Q225" s="6"/>
      <c r="R225" s="6"/>
      <c r="S225" s="6"/>
      <c r="T225" s="395"/>
      <c r="U225" s="111"/>
      <c r="V225" s="111"/>
      <c r="W225" s="111"/>
      <c r="X225" s="111"/>
      <c r="Y225" s="111"/>
      <c r="Z225" s="111"/>
      <c r="AA225" s="111"/>
    </row>
    <row r="226" spans="1:27" ht="21.75" x14ac:dyDescent="0.5">
      <c r="A226" s="6"/>
      <c r="B226" s="7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 t="s">
        <v>40</v>
      </c>
      <c r="N226" s="6"/>
      <c r="O226" s="6"/>
      <c r="P226" s="6"/>
      <c r="Q226" s="6"/>
      <c r="R226" s="6"/>
      <c r="S226" s="6"/>
      <c r="T226" s="395"/>
      <c r="U226" s="111"/>
      <c r="V226" s="111"/>
      <c r="W226" s="111"/>
      <c r="X226" s="111"/>
      <c r="Y226" s="111"/>
      <c r="Z226" s="111"/>
      <c r="AA226" s="111"/>
    </row>
    <row r="227" spans="1:27" ht="21.75" x14ac:dyDescent="0.5">
      <c r="A227" s="6"/>
      <c r="B227" s="7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 t="s">
        <v>43</v>
      </c>
      <c r="N227" s="6"/>
      <c r="O227" s="6"/>
      <c r="P227" s="6"/>
      <c r="Q227" s="6"/>
      <c r="R227" s="6"/>
      <c r="S227" s="6"/>
      <c r="T227" s="395"/>
      <c r="U227" s="111"/>
      <c r="V227" s="111"/>
      <c r="W227" s="111"/>
      <c r="X227" s="111"/>
      <c r="Y227" s="111"/>
      <c r="Z227" s="111"/>
      <c r="AA227" s="111"/>
    </row>
    <row r="228" spans="1:27" ht="21.75" x14ac:dyDescent="0.5">
      <c r="A228" s="9"/>
      <c r="B228" s="42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395"/>
      <c r="U228" s="111"/>
      <c r="V228" s="111"/>
      <c r="W228" s="111"/>
      <c r="X228" s="111"/>
      <c r="Y228" s="111"/>
      <c r="Z228" s="111"/>
      <c r="AA228" s="111"/>
    </row>
    <row r="229" spans="1:27" ht="21.75" x14ac:dyDescent="0.5">
      <c r="A229" s="9"/>
      <c r="B229" s="42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395"/>
      <c r="U229" s="111"/>
      <c r="V229" s="111"/>
      <c r="W229" s="111"/>
      <c r="X229" s="111"/>
      <c r="Y229" s="111"/>
      <c r="Z229" s="111"/>
      <c r="AA229" s="111"/>
    </row>
    <row r="230" spans="1:27" ht="21.75" x14ac:dyDescent="0.5">
      <c r="A230" s="9"/>
      <c r="B230" s="42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395"/>
      <c r="U230" s="111"/>
      <c r="V230" s="111"/>
      <c r="W230" s="111"/>
      <c r="X230" s="111"/>
      <c r="Y230" s="111"/>
      <c r="Z230" s="111"/>
      <c r="AA230" s="111"/>
    </row>
    <row r="231" spans="1:27" ht="21.75" x14ac:dyDescent="0.5">
      <c r="A231" s="19"/>
      <c r="B231" s="20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408"/>
      <c r="U231" s="60"/>
      <c r="V231" s="60"/>
      <c r="W231" s="60"/>
      <c r="X231" s="60"/>
      <c r="Y231" s="60"/>
      <c r="Z231" s="60"/>
      <c r="AA231" s="60"/>
    </row>
    <row r="232" spans="1:27" ht="18" x14ac:dyDescent="0.4">
      <c r="A232" s="492" t="s">
        <v>93</v>
      </c>
      <c r="B232" s="487"/>
      <c r="C232" s="487"/>
      <c r="D232" s="487"/>
      <c r="E232" s="487"/>
      <c r="F232" s="487"/>
      <c r="G232" s="288"/>
      <c r="H232" s="288"/>
      <c r="I232" s="288"/>
      <c r="J232" s="288"/>
      <c r="K232" s="492" t="s">
        <v>104</v>
      </c>
      <c r="L232" s="487"/>
      <c r="M232" s="487"/>
      <c r="N232" s="487"/>
      <c r="O232" s="487"/>
      <c r="P232" s="487"/>
      <c r="Q232" s="487"/>
      <c r="R232" s="487"/>
      <c r="S232" s="507"/>
      <c r="T232" s="414"/>
      <c r="U232" s="274"/>
      <c r="V232" s="274"/>
      <c r="W232" s="189"/>
      <c r="X232" s="212" t="s">
        <v>106</v>
      </c>
      <c r="Y232" s="189"/>
      <c r="Z232" s="189"/>
      <c r="AA232" s="211"/>
    </row>
    <row r="233" spans="1:27" ht="27.75" customHeight="1" x14ac:dyDescent="0.4">
      <c r="A233" s="491" t="s">
        <v>3</v>
      </c>
      <c r="B233" s="491" t="s">
        <v>4</v>
      </c>
      <c r="C233" s="497" t="s">
        <v>5</v>
      </c>
      <c r="D233" s="492" t="s">
        <v>6</v>
      </c>
      <c r="E233" s="487"/>
      <c r="F233" s="493"/>
      <c r="G233" s="188" t="s">
        <v>83</v>
      </c>
      <c r="H233" s="188" t="s">
        <v>86</v>
      </c>
      <c r="I233" s="188" t="s">
        <v>87</v>
      </c>
      <c r="J233" s="188" t="s">
        <v>91</v>
      </c>
      <c r="K233" s="491" t="s">
        <v>3</v>
      </c>
      <c r="L233" s="491" t="s">
        <v>7</v>
      </c>
      <c r="M233" s="491" t="s">
        <v>8</v>
      </c>
      <c r="N233" s="289"/>
      <c r="O233" s="491" t="s">
        <v>95</v>
      </c>
      <c r="P233" s="289"/>
      <c r="Q233" s="289"/>
      <c r="R233" s="290"/>
      <c r="S233" s="208"/>
      <c r="T233" s="415"/>
      <c r="U233" s="209"/>
      <c r="V233" s="494" t="s">
        <v>100</v>
      </c>
      <c r="W233" s="464" t="s">
        <v>103</v>
      </c>
      <c r="X233" s="213" t="s">
        <v>107</v>
      </c>
      <c r="Y233" s="464" t="s">
        <v>101</v>
      </c>
      <c r="Z233" s="464" t="s">
        <v>102</v>
      </c>
      <c r="AA233" s="464" t="s">
        <v>146</v>
      </c>
    </row>
    <row r="234" spans="1:27" ht="26.25" customHeight="1" x14ac:dyDescent="0.4">
      <c r="A234" s="464"/>
      <c r="B234" s="464"/>
      <c r="C234" s="481"/>
      <c r="D234" s="475" t="s">
        <v>9</v>
      </c>
      <c r="E234" s="475" t="s">
        <v>10</v>
      </c>
      <c r="F234" s="475" t="s">
        <v>11</v>
      </c>
      <c r="G234" s="284" t="s">
        <v>123</v>
      </c>
      <c r="H234" s="284" t="s">
        <v>114</v>
      </c>
      <c r="I234" s="284" t="s">
        <v>88</v>
      </c>
      <c r="J234" s="284" t="s">
        <v>88</v>
      </c>
      <c r="K234" s="464"/>
      <c r="L234" s="464"/>
      <c r="M234" s="464"/>
      <c r="N234" s="282" t="s">
        <v>83</v>
      </c>
      <c r="O234" s="464"/>
      <c r="P234" s="282" t="s">
        <v>110</v>
      </c>
      <c r="Q234" s="282" t="s">
        <v>87</v>
      </c>
      <c r="R234" s="286" t="s">
        <v>91</v>
      </c>
      <c r="S234" s="466" t="s">
        <v>97</v>
      </c>
      <c r="T234" s="467"/>
      <c r="U234" s="468"/>
      <c r="V234" s="495"/>
      <c r="W234" s="464"/>
      <c r="X234" s="213" t="s">
        <v>96</v>
      </c>
      <c r="Y234" s="464"/>
      <c r="Z234" s="464"/>
      <c r="AA234" s="464"/>
    </row>
    <row r="235" spans="1:27" ht="14.25" customHeight="1" x14ac:dyDescent="0.2">
      <c r="A235" s="464"/>
      <c r="B235" s="464"/>
      <c r="C235" s="481"/>
      <c r="D235" s="476"/>
      <c r="E235" s="476"/>
      <c r="F235" s="476"/>
      <c r="G235" s="284" t="s">
        <v>124</v>
      </c>
      <c r="H235" s="284" t="s">
        <v>115</v>
      </c>
      <c r="I235" s="284" t="s">
        <v>125</v>
      </c>
      <c r="J235" s="284" t="s">
        <v>117</v>
      </c>
      <c r="K235" s="464"/>
      <c r="L235" s="464"/>
      <c r="M235" s="464"/>
      <c r="N235" s="282" t="s">
        <v>123</v>
      </c>
      <c r="O235" s="464"/>
      <c r="P235" s="282" t="s">
        <v>111</v>
      </c>
      <c r="Q235" s="282" t="s">
        <v>88</v>
      </c>
      <c r="R235" s="286" t="s">
        <v>122</v>
      </c>
      <c r="S235" s="469" t="s">
        <v>98</v>
      </c>
      <c r="T235" s="496" t="s">
        <v>144</v>
      </c>
      <c r="U235" s="471" t="s">
        <v>99</v>
      </c>
      <c r="V235" s="464"/>
      <c r="W235" s="464"/>
      <c r="X235" s="213" t="s">
        <v>108</v>
      </c>
      <c r="Y235" s="464"/>
      <c r="Z235" s="464"/>
      <c r="AA235" s="464"/>
    </row>
    <row r="236" spans="1:27" ht="14.25" customHeight="1" x14ac:dyDescent="0.2">
      <c r="A236" s="464"/>
      <c r="B236" s="464"/>
      <c r="C236" s="481"/>
      <c r="D236" s="476"/>
      <c r="E236" s="476"/>
      <c r="F236" s="476"/>
      <c r="G236" s="284" t="s">
        <v>85</v>
      </c>
      <c r="H236" s="284"/>
      <c r="I236" s="284" t="s">
        <v>115</v>
      </c>
      <c r="J236" s="284" t="s">
        <v>90</v>
      </c>
      <c r="K236" s="464"/>
      <c r="L236" s="464"/>
      <c r="M236" s="464"/>
      <c r="N236" s="282" t="s">
        <v>124</v>
      </c>
      <c r="O236" s="464"/>
      <c r="P236" s="282" t="s">
        <v>112</v>
      </c>
      <c r="Q236" s="282" t="s">
        <v>119</v>
      </c>
      <c r="R236" s="286" t="s">
        <v>120</v>
      </c>
      <c r="S236" s="469"/>
      <c r="T236" s="469"/>
      <c r="U236" s="471"/>
      <c r="V236" s="464"/>
      <c r="W236" s="464"/>
      <c r="X236" s="213" t="s">
        <v>109</v>
      </c>
      <c r="Y236" s="464"/>
      <c r="Z236" s="464"/>
      <c r="AA236" s="464"/>
    </row>
    <row r="237" spans="1:27" ht="65.25" customHeight="1" x14ac:dyDescent="0.2">
      <c r="A237" s="465"/>
      <c r="B237" s="465"/>
      <c r="C237" s="482"/>
      <c r="D237" s="477"/>
      <c r="E237" s="477"/>
      <c r="F237" s="477"/>
      <c r="G237" s="285"/>
      <c r="H237" s="285"/>
      <c r="I237" s="285" t="s">
        <v>90</v>
      </c>
      <c r="J237" s="285"/>
      <c r="K237" s="465"/>
      <c r="L237" s="465"/>
      <c r="M237" s="465"/>
      <c r="N237" s="283" t="s">
        <v>85</v>
      </c>
      <c r="O237" s="465"/>
      <c r="P237" s="283"/>
      <c r="Q237" s="283" t="s">
        <v>121</v>
      </c>
      <c r="R237" s="287" t="s">
        <v>90</v>
      </c>
      <c r="S237" s="470"/>
      <c r="T237" s="470"/>
      <c r="U237" s="472"/>
      <c r="V237" s="465"/>
      <c r="W237" s="465"/>
      <c r="X237" s="214" t="s">
        <v>85</v>
      </c>
      <c r="Y237" s="465"/>
      <c r="Z237" s="465"/>
      <c r="AA237" s="465"/>
    </row>
    <row r="238" spans="1:27" ht="21.75" x14ac:dyDescent="0.5">
      <c r="A238" s="6">
        <v>50</v>
      </c>
      <c r="B238" s="10" t="s">
        <v>12</v>
      </c>
      <c r="C238" s="6">
        <v>2273</v>
      </c>
      <c r="D238" s="6">
        <v>0</v>
      </c>
      <c r="E238" s="6">
        <v>3</v>
      </c>
      <c r="F238" s="6">
        <v>1</v>
      </c>
      <c r="G238" s="6"/>
      <c r="H238" s="6">
        <v>301</v>
      </c>
      <c r="I238" s="6">
        <v>130</v>
      </c>
      <c r="J238" s="236">
        <f t="shared" ref="J238:J253" si="217">H238*I238</f>
        <v>39130</v>
      </c>
      <c r="K238" s="6"/>
      <c r="L238" s="6"/>
      <c r="M238" s="6"/>
      <c r="N238" s="6"/>
      <c r="O238" s="6"/>
      <c r="P238" s="6"/>
      <c r="Q238" s="6"/>
      <c r="R238" s="6"/>
      <c r="S238" s="6"/>
      <c r="T238" s="424"/>
      <c r="U238" s="357">
        <f t="shared" ref="U238" si="218">R238*T238/100</f>
        <v>0</v>
      </c>
      <c r="V238" s="357">
        <f t="shared" ref="V238" si="219">R238-U238</f>
        <v>0</v>
      </c>
      <c r="W238" s="357">
        <f t="shared" ref="W238" si="220">J238+V238</f>
        <v>39130</v>
      </c>
      <c r="X238" s="111"/>
      <c r="Y238" s="16" t="s">
        <v>133</v>
      </c>
      <c r="Z238" s="111"/>
      <c r="AA238" s="111"/>
    </row>
    <row r="239" spans="1:27" ht="18" customHeight="1" x14ac:dyDescent="0.5">
      <c r="A239" s="19"/>
      <c r="B239" s="20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425"/>
      <c r="U239" s="60"/>
      <c r="V239" s="60"/>
      <c r="W239" s="60"/>
      <c r="X239" s="60"/>
      <c r="Y239" s="60"/>
      <c r="Z239" s="60"/>
      <c r="AA239" s="60"/>
    </row>
    <row r="240" spans="1:27" ht="21.75" x14ac:dyDescent="0.5">
      <c r="A240" s="6">
        <v>51</v>
      </c>
      <c r="B240" s="10" t="s">
        <v>12</v>
      </c>
      <c r="C240" s="6">
        <v>2281</v>
      </c>
      <c r="D240" s="6">
        <v>0</v>
      </c>
      <c r="E240" s="6">
        <v>2</v>
      </c>
      <c r="F240" s="6">
        <v>13</v>
      </c>
      <c r="G240" s="6"/>
      <c r="H240" s="6">
        <v>213</v>
      </c>
      <c r="I240" s="6">
        <v>130</v>
      </c>
      <c r="J240" s="236">
        <f t="shared" si="217"/>
        <v>27690</v>
      </c>
      <c r="K240" s="6"/>
      <c r="L240" s="6"/>
      <c r="M240" s="6"/>
      <c r="N240" s="6"/>
      <c r="O240" s="6"/>
      <c r="P240" s="6"/>
      <c r="Q240" s="6"/>
      <c r="R240" s="6"/>
      <c r="S240" s="6"/>
      <c r="T240" s="424"/>
      <c r="U240" s="357">
        <f t="shared" ref="U240:U245" si="221">R240*T240/100</f>
        <v>0</v>
      </c>
      <c r="V240" s="357">
        <f t="shared" ref="V240:V245" si="222">R240-U240</f>
        <v>0</v>
      </c>
      <c r="W240" s="357">
        <f t="shared" ref="W240:W245" si="223">J240+V240</f>
        <v>27690</v>
      </c>
      <c r="X240" s="111"/>
      <c r="Y240" s="111"/>
      <c r="Z240" s="111"/>
      <c r="AA240" s="111"/>
    </row>
    <row r="241" spans="1:27" ht="21.75" x14ac:dyDescent="0.5">
      <c r="A241" s="6">
        <v>52</v>
      </c>
      <c r="B241" s="10" t="s">
        <v>12</v>
      </c>
      <c r="C241" s="6">
        <v>2842</v>
      </c>
      <c r="D241" s="6">
        <v>0</v>
      </c>
      <c r="E241" s="6">
        <v>2</v>
      </c>
      <c r="F241" s="6">
        <v>64</v>
      </c>
      <c r="G241" s="6"/>
      <c r="H241" s="6">
        <v>264</v>
      </c>
      <c r="I241" s="6">
        <v>130</v>
      </c>
      <c r="J241" s="236">
        <f t="shared" si="217"/>
        <v>34320</v>
      </c>
      <c r="K241" s="6"/>
      <c r="L241" s="6"/>
      <c r="M241" s="6"/>
      <c r="N241" s="6"/>
      <c r="O241" s="6"/>
      <c r="P241" s="6"/>
      <c r="Q241" s="6"/>
      <c r="R241" s="6"/>
      <c r="S241" s="6"/>
      <c r="T241" s="424"/>
      <c r="U241" s="357">
        <f t="shared" si="221"/>
        <v>0</v>
      </c>
      <c r="V241" s="357">
        <f t="shared" si="222"/>
        <v>0</v>
      </c>
      <c r="W241" s="357">
        <f t="shared" si="223"/>
        <v>34320</v>
      </c>
      <c r="X241" s="111"/>
      <c r="Y241" s="111"/>
      <c r="Z241" s="111"/>
      <c r="AA241" s="111"/>
    </row>
    <row r="242" spans="1:27" ht="21.75" x14ac:dyDescent="0.5">
      <c r="A242" s="6">
        <v>53</v>
      </c>
      <c r="B242" s="10" t="s">
        <v>12</v>
      </c>
      <c r="C242" s="6">
        <v>2843</v>
      </c>
      <c r="D242" s="6">
        <v>1</v>
      </c>
      <c r="E242" s="6">
        <v>3</v>
      </c>
      <c r="F242" s="6">
        <v>7</v>
      </c>
      <c r="G242" s="6"/>
      <c r="H242" s="6">
        <v>707</v>
      </c>
      <c r="I242" s="6">
        <v>130</v>
      </c>
      <c r="J242" s="236">
        <f t="shared" si="217"/>
        <v>91910</v>
      </c>
      <c r="K242" s="6"/>
      <c r="L242" s="6"/>
      <c r="M242" s="6"/>
      <c r="N242" s="6"/>
      <c r="O242" s="6"/>
      <c r="P242" s="6"/>
      <c r="Q242" s="6"/>
      <c r="R242" s="6"/>
      <c r="S242" s="6"/>
      <c r="T242" s="424"/>
      <c r="U242" s="357">
        <f t="shared" si="221"/>
        <v>0</v>
      </c>
      <c r="V242" s="357">
        <f t="shared" si="222"/>
        <v>0</v>
      </c>
      <c r="W242" s="357">
        <f t="shared" si="223"/>
        <v>91910</v>
      </c>
      <c r="X242" s="111"/>
      <c r="Y242" s="111"/>
      <c r="Z242" s="111"/>
      <c r="AA242" s="111"/>
    </row>
    <row r="243" spans="1:27" ht="21.75" x14ac:dyDescent="0.5">
      <c r="A243" s="6">
        <v>54</v>
      </c>
      <c r="B243" s="10" t="s">
        <v>12</v>
      </c>
      <c r="C243" s="6">
        <v>2844</v>
      </c>
      <c r="D243" s="6">
        <v>2</v>
      </c>
      <c r="E243" s="6">
        <v>0</v>
      </c>
      <c r="F243" s="6">
        <v>28</v>
      </c>
      <c r="G243" s="6"/>
      <c r="H243" s="6">
        <v>828</v>
      </c>
      <c r="I243" s="6">
        <v>130</v>
      </c>
      <c r="J243" s="236">
        <f t="shared" si="217"/>
        <v>107640</v>
      </c>
      <c r="K243" s="6"/>
      <c r="L243" s="6"/>
      <c r="M243" s="6"/>
      <c r="N243" s="6"/>
      <c r="O243" s="6"/>
      <c r="P243" s="6"/>
      <c r="Q243" s="6"/>
      <c r="R243" s="6"/>
      <c r="S243" s="6"/>
      <c r="T243" s="424"/>
      <c r="U243" s="357">
        <f t="shared" si="221"/>
        <v>0</v>
      </c>
      <c r="V243" s="357">
        <f t="shared" si="222"/>
        <v>0</v>
      </c>
      <c r="W243" s="357">
        <f t="shared" si="223"/>
        <v>107640</v>
      </c>
      <c r="X243" s="111"/>
      <c r="Y243" s="16" t="s">
        <v>133</v>
      </c>
      <c r="Z243" s="111"/>
      <c r="AA243" s="111"/>
    </row>
    <row r="244" spans="1:27" ht="21.75" x14ac:dyDescent="0.5">
      <c r="A244" s="6">
        <v>55</v>
      </c>
      <c r="B244" s="10" t="s">
        <v>12</v>
      </c>
      <c r="C244" s="6">
        <v>2845</v>
      </c>
      <c r="D244" s="6">
        <v>0</v>
      </c>
      <c r="E244" s="6">
        <v>3</v>
      </c>
      <c r="F244" s="6">
        <v>88</v>
      </c>
      <c r="G244" s="6"/>
      <c r="H244" s="6">
        <v>388</v>
      </c>
      <c r="I244" s="6">
        <v>130</v>
      </c>
      <c r="J244" s="236">
        <f t="shared" si="217"/>
        <v>50440</v>
      </c>
      <c r="K244" s="6"/>
      <c r="L244" s="6"/>
      <c r="M244" s="6"/>
      <c r="N244" s="6"/>
      <c r="O244" s="6"/>
      <c r="P244" s="6"/>
      <c r="Q244" s="6"/>
      <c r="R244" s="6"/>
      <c r="S244" s="6"/>
      <c r="T244" s="424"/>
      <c r="U244" s="357">
        <f t="shared" si="221"/>
        <v>0</v>
      </c>
      <c r="V244" s="357">
        <f t="shared" si="222"/>
        <v>0</v>
      </c>
      <c r="W244" s="357">
        <f t="shared" si="223"/>
        <v>50440</v>
      </c>
      <c r="X244" s="111"/>
      <c r="Y244" s="111"/>
      <c r="Z244" s="111"/>
      <c r="AA244" s="111"/>
    </row>
    <row r="245" spans="1:27" ht="21.75" x14ac:dyDescent="0.5">
      <c r="A245" s="6">
        <v>56</v>
      </c>
      <c r="B245" s="10" t="s">
        <v>12</v>
      </c>
      <c r="C245" s="6">
        <v>2846</v>
      </c>
      <c r="D245" s="6">
        <v>1</v>
      </c>
      <c r="E245" s="6">
        <v>0</v>
      </c>
      <c r="F245" s="6">
        <v>9</v>
      </c>
      <c r="G245" s="6"/>
      <c r="H245" s="6">
        <v>409</v>
      </c>
      <c r="I245" s="6">
        <v>130</v>
      </c>
      <c r="J245" s="236">
        <f t="shared" si="217"/>
        <v>53170</v>
      </c>
      <c r="K245" s="6"/>
      <c r="L245" s="6"/>
      <c r="M245" s="6"/>
      <c r="N245" s="6"/>
      <c r="O245" s="6"/>
      <c r="P245" s="6"/>
      <c r="Q245" s="6"/>
      <c r="R245" s="6"/>
      <c r="S245" s="6"/>
      <c r="T245" s="424"/>
      <c r="U245" s="357">
        <f t="shared" si="221"/>
        <v>0</v>
      </c>
      <c r="V245" s="357">
        <f t="shared" si="222"/>
        <v>0</v>
      </c>
      <c r="W245" s="357">
        <f t="shared" si="223"/>
        <v>53170</v>
      </c>
      <c r="X245" s="111"/>
      <c r="Y245" s="111"/>
      <c r="Z245" s="111"/>
      <c r="AA245" s="111"/>
    </row>
    <row r="246" spans="1:27" ht="16.5" customHeight="1" x14ac:dyDescent="0.5">
      <c r="A246" s="19"/>
      <c r="B246" s="20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425"/>
      <c r="U246" s="60"/>
      <c r="V246" s="60"/>
      <c r="W246" s="60"/>
      <c r="X246" s="60"/>
      <c r="Y246" s="60"/>
      <c r="Z246" s="60"/>
      <c r="AA246" s="60"/>
    </row>
    <row r="247" spans="1:27" ht="21.75" x14ac:dyDescent="0.5">
      <c r="A247" s="6">
        <v>57</v>
      </c>
      <c r="B247" s="10" t="s">
        <v>12</v>
      </c>
      <c r="C247" s="6">
        <v>2840</v>
      </c>
      <c r="D247" s="6">
        <v>0</v>
      </c>
      <c r="E247" s="6">
        <v>1</v>
      </c>
      <c r="F247" s="6">
        <v>8</v>
      </c>
      <c r="G247" s="6"/>
      <c r="H247" s="6">
        <v>408</v>
      </c>
      <c r="I247" s="6">
        <v>130</v>
      </c>
      <c r="J247" s="236">
        <f t="shared" si="217"/>
        <v>53040</v>
      </c>
      <c r="K247" s="6"/>
      <c r="L247" s="6"/>
      <c r="M247" s="6"/>
      <c r="N247" s="6"/>
      <c r="O247" s="6"/>
      <c r="P247" s="6"/>
      <c r="Q247" s="6"/>
      <c r="R247" s="6"/>
      <c r="S247" s="6"/>
      <c r="T247" s="424"/>
      <c r="U247" s="357">
        <f t="shared" ref="U247:U253" si="224">R247*T247/100</f>
        <v>0</v>
      </c>
      <c r="V247" s="357">
        <f t="shared" ref="V247:V253" si="225">R247-U247</f>
        <v>0</v>
      </c>
      <c r="W247" s="357">
        <f t="shared" ref="W247:W253" si="226">J247+V247</f>
        <v>53040</v>
      </c>
      <c r="X247" s="111"/>
      <c r="Y247" s="111"/>
      <c r="Z247" s="111"/>
      <c r="AA247" s="111"/>
    </row>
    <row r="248" spans="1:27" ht="21.75" x14ac:dyDescent="0.5">
      <c r="A248" s="6">
        <v>58</v>
      </c>
      <c r="B248" s="10" t="s">
        <v>12</v>
      </c>
      <c r="C248" s="6">
        <v>3452</v>
      </c>
      <c r="D248" s="6">
        <v>0</v>
      </c>
      <c r="E248" s="6">
        <v>0</v>
      </c>
      <c r="F248" s="6">
        <v>77</v>
      </c>
      <c r="G248" s="6"/>
      <c r="H248" s="6">
        <v>77</v>
      </c>
      <c r="I248" s="6">
        <v>130</v>
      </c>
      <c r="J248" s="236">
        <f t="shared" si="217"/>
        <v>10010</v>
      </c>
      <c r="K248" s="6"/>
      <c r="L248" s="6"/>
      <c r="M248" s="6"/>
      <c r="N248" s="6"/>
      <c r="O248" s="6"/>
      <c r="P248" s="6"/>
      <c r="Q248" s="6"/>
      <c r="R248" s="6"/>
      <c r="S248" s="6"/>
      <c r="T248" s="424"/>
      <c r="U248" s="357">
        <f t="shared" si="224"/>
        <v>0</v>
      </c>
      <c r="V248" s="357">
        <f t="shared" si="225"/>
        <v>0</v>
      </c>
      <c r="W248" s="357">
        <f t="shared" si="226"/>
        <v>10010</v>
      </c>
      <c r="X248" s="111"/>
      <c r="Y248" s="111"/>
      <c r="Z248" s="111"/>
      <c r="AA248" s="111"/>
    </row>
    <row r="249" spans="1:27" ht="21.75" x14ac:dyDescent="0.5">
      <c r="A249" s="6">
        <v>59</v>
      </c>
      <c r="B249" s="10" t="s">
        <v>12</v>
      </c>
      <c r="C249" s="6">
        <v>3453</v>
      </c>
      <c r="D249" s="6">
        <v>1</v>
      </c>
      <c r="E249" s="6">
        <v>2</v>
      </c>
      <c r="F249" s="6">
        <v>13</v>
      </c>
      <c r="G249" s="6"/>
      <c r="H249" s="6">
        <v>613</v>
      </c>
      <c r="I249" s="6">
        <v>130</v>
      </c>
      <c r="J249" s="236">
        <f t="shared" si="217"/>
        <v>79690</v>
      </c>
      <c r="K249" s="6"/>
      <c r="L249" s="6"/>
      <c r="M249" s="6"/>
      <c r="N249" s="6"/>
      <c r="O249" s="6"/>
      <c r="P249" s="6"/>
      <c r="Q249" s="6"/>
      <c r="R249" s="6"/>
      <c r="S249" s="6"/>
      <c r="T249" s="424"/>
      <c r="U249" s="357">
        <f t="shared" si="224"/>
        <v>0</v>
      </c>
      <c r="V249" s="357">
        <f t="shared" si="225"/>
        <v>0</v>
      </c>
      <c r="W249" s="357">
        <f t="shared" si="226"/>
        <v>79690</v>
      </c>
      <c r="X249" s="111"/>
      <c r="Y249" s="111"/>
      <c r="Z249" s="111"/>
      <c r="AA249" s="111"/>
    </row>
    <row r="250" spans="1:27" ht="21.75" x14ac:dyDescent="0.5">
      <c r="A250" s="6">
        <v>60</v>
      </c>
      <c r="B250" s="10" t="s">
        <v>12</v>
      </c>
      <c r="C250" s="6">
        <v>3454</v>
      </c>
      <c r="D250" s="6">
        <v>2</v>
      </c>
      <c r="E250" s="6">
        <v>0</v>
      </c>
      <c r="F250" s="6">
        <v>5</v>
      </c>
      <c r="G250" s="6"/>
      <c r="H250" s="6">
        <v>805</v>
      </c>
      <c r="I250" s="6">
        <v>130</v>
      </c>
      <c r="J250" s="236">
        <f t="shared" si="217"/>
        <v>104650</v>
      </c>
      <c r="K250" s="6"/>
      <c r="L250" s="6"/>
      <c r="M250" s="6"/>
      <c r="N250" s="6"/>
      <c r="O250" s="6"/>
      <c r="P250" s="6"/>
      <c r="Q250" s="6"/>
      <c r="R250" s="6"/>
      <c r="S250" s="6"/>
      <c r="T250" s="424"/>
      <c r="U250" s="357">
        <f t="shared" si="224"/>
        <v>0</v>
      </c>
      <c r="V250" s="357">
        <f t="shared" si="225"/>
        <v>0</v>
      </c>
      <c r="W250" s="357">
        <f t="shared" si="226"/>
        <v>104650</v>
      </c>
      <c r="X250" s="111"/>
      <c r="Y250" s="16" t="s">
        <v>133</v>
      </c>
      <c r="Z250" s="111"/>
      <c r="AA250" s="111"/>
    </row>
    <row r="251" spans="1:27" ht="21.75" x14ac:dyDescent="0.5">
      <c r="A251" s="6">
        <v>61</v>
      </c>
      <c r="B251" s="10" t="s">
        <v>12</v>
      </c>
      <c r="C251" s="6">
        <v>3455</v>
      </c>
      <c r="D251" s="6">
        <v>0</v>
      </c>
      <c r="E251" s="6">
        <v>0</v>
      </c>
      <c r="F251" s="6">
        <v>93</v>
      </c>
      <c r="G251" s="6"/>
      <c r="H251" s="6">
        <v>93</v>
      </c>
      <c r="I251" s="6">
        <v>130</v>
      </c>
      <c r="J251" s="236">
        <f t="shared" si="217"/>
        <v>12090</v>
      </c>
      <c r="K251" s="6"/>
      <c r="L251" s="6"/>
      <c r="M251" s="6"/>
      <c r="N251" s="6"/>
      <c r="O251" s="6"/>
      <c r="P251" s="6"/>
      <c r="Q251" s="6"/>
      <c r="R251" s="6"/>
      <c r="S251" s="6"/>
      <c r="T251" s="424"/>
      <c r="U251" s="357">
        <f t="shared" si="224"/>
        <v>0</v>
      </c>
      <c r="V251" s="357">
        <f t="shared" si="225"/>
        <v>0</v>
      </c>
      <c r="W251" s="357">
        <f t="shared" si="226"/>
        <v>12090</v>
      </c>
      <c r="X251" s="111"/>
      <c r="Y251" s="111"/>
      <c r="Z251" s="111"/>
      <c r="AA251" s="111"/>
    </row>
    <row r="252" spans="1:27" ht="21.75" x14ac:dyDescent="0.5">
      <c r="A252" s="6">
        <v>62</v>
      </c>
      <c r="B252" s="10" t="s">
        <v>12</v>
      </c>
      <c r="C252" s="6">
        <v>3456</v>
      </c>
      <c r="D252" s="6">
        <v>0</v>
      </c>
      <c r="E252" s="6">
        <v>1</v>
      </c>
      <c r="F252" s="6">
        <v>20</v>
      </c>
      <c r="G252" s="6"/>
      <c r="H252" s="6">
        <v>120</v>
      </c>
      <c r="I252" s="6">
        <v>130</v>
      </c>
      <c r="J252" s="236">
        <f t="shared" si="217"/>
        <v>15600</v>
      </c>
      <c r="K252" s="6"/>
      <c r="L252" s="6"/>
      <c r="M252" s="6"/>
      <c r="N252" s="6"/>
      <c r="O252" s="6"/>
      <c r="P252" s="6"/>
      <c r="Q252" s="6"/>
      <c r="R252" s="6"/>
      <c r="S252" s="6"/>
      <c r="T252" s="424"/>
      <c r="U252" s="357">
        <f t="shared" si="224"/>
        <v>0</v>
      </c>
      <c r="V252" s="357">
        <f t="shared" si="225"/>
        <v>0</v>
      </c>
      <c r="W252" s="357">
        <f t="shared" si="226"/>
        <v>15600</v>
      </c>
      <c r="X252" s="111"/>
      <c r="Y252" s="111"/>
      <c r="Z252" s="111"/>
      <c r="AA252" s="111"/>
    </row>
    <row r="253" spans="1:27" ht="21.75" x14ac:dyDescent="0.5">
      <c r="A253" s="6">
        <v>63</v>
      </c>
      <c r="B253" s="10" t="s">
        <v>12</v>
      </c>
      <c r="C253" s="6">
        <v>3457</v>
      </c>
      <c r="D253" s="6">
        <v>1</v>
      </c>
      <c r="E253" s="6">
        <v>0</v>
      </c>
      <c r="F253" s="6">
        <v>54</v>
      </c>
      <c r="G253" s="6"/>
      <c r="H253" s="6">
        <v>454</v>
      </c>
      <c r="I253" s="6">
        <v>130</v>
      </c>
      <c r="J253" s="236">
        <f t="shared" si="217"/>
        <v>59020</v>
      </c>
      <c r="K253" s="6"/>
      <c r="L253" s="6"/>
      <c r="M253" s="6"/>
      <c r="N253" s="6"/>
      <c r="O253" s="6"/>
      <c r="P253" s="6"/>
      <c r="Q253" s="6"/>
      <c r="R253" s="6"/>
      <c r="S253" s="6"/>
      <c r="T253" s="424"/>
      <c r="U253" s="357">
        <f t="shared" si="224"/>
        <v>0</v>
      </c>
      <c r="V253" s="357">
        <f t="shared" si="225"/>
        <v>0</v>
      </c>
      <c r="W253" s="357">
        <f t="shared" si="226"/>
        <v>59020</v>
      </c>
      <c r="X253" s="111"/>
      <c r="Y253" s="111"/>
      <c r="Z253" s="111"/>
      <c r="AA253" s="111"/>
    </row>
    <row r="254" spans="1:27" ht="15.75" customHeight="1" x14ac:dyDescent="0.5">
      <c r="A254" s="19"/>
      <c r="B254" s="20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425"/>
      <c r="U254" s="60"/>
      <c r="V254" s="60"/>
      <c r="W254" s="60"/>
      <c r="X254" s="60"/>
      <c r="Y254" s="60"/>
      <c r="Z254" s="60"/>
      <c r="AA254" s="60"/>
    </row>
    <row r="255" spans="1:27" ht="9.75" customHeight="1" x14ac:dyDescent="0.5">
      <c r="A255" s="10"/>
      <c r="B255" s="31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424"/>
      <c r="U255" s="111"/>
      <c r="V255" s="111"/>
      <c r="W255" s="111"/>
      <c r="X255" s="111"/>
      <c r="Y255" s="111"/>
      <c r="Z255" s="111"/>
      <c r="AA255" s="111"/>
    </row>
    <row r="256" spans="1:27" ht="21.75" x14ac:dyDescent="0.5">
      <c r="A256" s="6">
        <v>64</v>
      </c>
      <c r="B256" s="10" t="s">
        <v>12</v>
      </c>
      <c r="C256" s="6">
        <v>3638</v>
      </c>
      <c r="D256" s="6">
        <v>0</v>
      </c>
      <c r="E256" s="6">
        <v>1</v>
      </c>
      <c r="F256" s="6">
        <v>35</v>
      </c>
      <c r="G256" s="6"/>
      <c r="H256" s="6">
        <v>135</v>
      </c>
      <c r="I256" s="6">
        <v>330</v>
      </c>
      <c r="J256" s="236">
        <f t="shared" ref="J256" si="227">H256*I256</f>
        <v>44550</v>
      </c>
      <c r="K256" s="6">
        <v>1</v>
      </c>
      <c r="L256" s="6">
        <v>100</v>
      </c>
      <c r="M256" s="6" t="s">
        <v>15</v>
      </c>
      <c r="N256" s="6"/>
      <c r="O256" s="6">
        <v>72</v>
      </c>
      <c r="P256" s="6"/>
      <c r="Q256" s="46">
        <v>6850</v>
      </c>
      <c r="R256" s="395">
        <f t="shared" ref="R256" si="228">O256*Q256</f>
        <v>493200</v>
      </c>
      <c r="S256" s="6">
        <v>24</v>
      </c>
      <c r="T256" s="395">
        <v>38</v>
      </c>
      <c r="U256" s="357">
        <f t="shared" ref="U256" si="229">R256*T256/100</f>
        <v>187416</v>
      </c>
      <c r="V256" s="357">
        <f t="shared" ref="V256" si="230">R256-U256</f>
        <v>305784</v>
      </c>
      <c r="W256" s="357">
        <f t="shared" ref="W256" si="231">J256+V256</f>
        <v>350334</v>
      </c>
      <c r="X256" s="111"/>
      <c r="Y256" s="16" t="s">
        <v>133</v>
      </c>
      <c r="Z256" s="111"/>
      <c r="AA256" s="111"/>
    </row>
    <row r="257" spans="1:27" ht="21.75" x14ac:dyDescent="0.5">
      <c r="A257" s="19"/>
      <c r="B257" s="20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425"/>
      <c r="U257" s="60"/>
      <c r="V257" s="60"/>
      <c r="W257" s="60"/>
      <c r="X257" s="60"/>
      <c r="Y257" s="60"/>
      <c r="Z257" s="60"/>
      <c r="AA257" s="60"/>
    </row>
    <row r="258" spans="1:27" ht="18" x14ac:dyDescent="0.4">
      <c r="A258" s="492" t="s">
        <v>93</v>
      </c>
      <c r="B258" s="487"/>
      <c r="C258" s="487"/>
      <c r="D258" s="487"/>
      <c r="E258" s="487"/>
      <c r="F258" s="487"/>
      <c r="G258" s="288"/>
      <c r="H258" s="288"/>
      <c r="I258" s="288"/>
      <c r="J258" s="288"/>
      <c r="K258" s="492" t="s">
        <v>104</v>
      </c>
      <c r="L258" s="487"/>
      <c r="M258" s="487"/>
      <c r="N258" s="487"/>
      <c r="O258" s="487"/>
      <c r="P258" s="487"/>
      <c r="Q258" s="487"/>
      <c r="R258" s="487"/>
      <c r="S258" s="507"/>
      <c r="T258" s="414"/>
      <c r="U258" s="274"/>
      <c r="V258" s="274"/>
      <c r="W258" s="253"/>
      <c r="X258" s="212" t="s">
        <v>106</v>
      </c>
      <c r="Y258" s="189"/>
      <c r="Z258" s="189"/>
      <c r="AA258" s="211"/>
    </row>
    <row r="259" spans="1:27" ht="27.75" customHeight="1" x14ac:dyDescent="0.4">
      <c r="A259" s="491" t="s">
        <v>3</v>
      </c>
      <c r="B259" s="491" t="s">
        <v>4</v>
      </c>
      <c r="C259" s="497" t="s">
        <v>5</v>
      </c>
      <c r="D259" s="492" t="s">
        <v>6</v>
      </c>
      <c r="E259" s="487"/>
      <c r="F259" s="493"/>
      <c r="G259" s="188" t="s">
        <v>83</v>
      </c>
      <c r="H259" s="188" t="s">
        <v>86</v>
      </c>
      <c r="I259" s="188" t="s">
        <v>87</v>
      </c>
      <c r="J259" s="188" t="s">
        <v>91</v>
      </c>
      <c r="K259" s="491" t="s">
        <v>3</v>
      </c>
      <c r="L259" s="491" t="s">
        <v>7</v>
      </c>
      <c r="M259" s="491" t="s">
        <v>8</v>
      </c>
      <c r="N259" s="289"/>
      <c r="O259" s="491" t="s">
        <v>95</v>
      </c>
      <c r="P259" s="289"/>
      <c r="Q259" s="289"/>
      <c r="R259" s="290"/>
      <c r="S259" s="208"/>
      <c r="T259" s="415"/>
      <c r="U259" s="209"/>
      <c r="V259" s="494" t="s">
        <v>100</v>
      </c>
      <c r="W259" s="464" t="s">
        <v>103</v>
      </c>
      <c r="X259" s="213" t="s">
        <v>107</v>
      </c>
      <c r="Y259" s="464" t="s">
        <v>101</v>
      </c>
      <c r="Z259" s="464" t="s">
        <v>102</v>
      </c>
      <c r="AA259" s="464" t="s">
        <v>146</v>
      </c>
    </row>
    <row r="260" spans="1:27" ht="26.25" customHeight="1" x14ac:dyDescent="0.4">
      <c r="A260" s="464"/>
      <c r="B260" s="464"/>
      <c r="C260" s="481"/>
      <c r="D260" s="475" t="s">
        <v>9</v>
      </c>
      <c r="E260" s="475" t="s">
        <v>10</v>
      </c>
      <c r="F260" s="475" t="s">
        <v>11</v>
      </c>
      <c r="G260" s="284" t="s">
        <v>123</v>
      </c>
      <c r="H260" s="284" t="s">
        <v>114</v>
      </c>
      <c r="I260" s="284" t="s">
        <v>88</v>
      </c>
      <c r="J260" s="284" t="s">
        <v>88</v>
      </c>
      <c r="K260" s="464"/>
      <c r="L260" s="464"/>
      <c r="M260" s="464"/>
      <c r="N260" s="282" t="s">
        <v>83</v>
      </c>
      <c r="O260" s="464"/>
      <c r="P260" s="282" t="s">
        <v>110</v>
      </c>
      <c r="Q260" s="282" t="s">
        <v>87</v>
      </c>
      <c r="R260" s="286" t="s">
        <v>91</v>
      </c>
      <c r="S260" s="466" t="s">
        <v>97</v>
      </c>
      <c r="T260" s="467"/>
      <c r="U260" s="468"/>
      <c r="V260" s="495"/>
      <c r="W260" s="464"/>
      <c r="X260" s="213" t="s">
        <v>96</v>
      </c>
      <c r="Y260" s="464"/>
      <c r="Z260" s="464"/>
      <c r="AA260" s="464"/>
    </row>
    <row r="261" spans="1:27" ht="14.25" customHeight="1" x14ac:dyDescent="0.2">
      <c r="A261" s="464"/>
      <c r="B261" s="464"/>
      <c r="C261" s="481"/>
      <c r="D261" s="476"/>
      <c r="E261" s="476"/>
      <c r="F261" s="476"/>
      <c r="G261" s="284" t="s">
        <v>124</v>
      </c>
      <c r="H261" s="284" t="s">
        <v>115</v>
      </c>
      <c r="I261" s="284" t="s">
        <v>125</v>
      </c>
      <c r="J261" s="284" t="s">
        <v>117</v>
      </c>
      <c r="K261" s="464"/>
      <c r="L261" s="464"/>
      <c r="M261" s="464"/>
      <c r="N261" s="282" t="s">
        <v>123</v>
      </c>
      <c r="O261" s="464"/>
      <c r="P261" s="282" t="s">
        <v>111</v>
      </c>
      <c r="Q261" s="282" t="s">
        <v>88</v>
      </c>
      <c r="R261" s="286" t="s">
        <v>122</v>
      </c>
      <c r="S261" s="469" t="s">
        <v>98</v>
      </c>
      <c r="T261" s="496" t="s">
        <v>144</v>
      </c>
      <c r="U261" s="471" t="s">
        <v>99</v>
      </c>
      <c r="V261" s="464"/>
      <c r="W261" s="464"/>
      <c r="X261" s="213" t="s">
        <v>108</v>
      </c>
      <c r="Y261" s="464"/>
      <c r="Z261" s="464"/>
      <c r="AA261" s="464"/>
    </row>
    <row r="262" spans="1:27" ht="14.25" customHeight="1" x14ac:dyDescent="0.2">
      <c r="A262" s="464"/>
      <c r="B262" s="464"/>
      <c r="C262" s="481"/>
      <c r="D262" s="476"/>
      <c r="E262" s="476"/>
      <c r="F262" s="476"/>
      <c r="G262" s="284" t="s">
        <v>85</v>
      </c>
      <c r="H262" s="284"/>
      <c r="I262" s="284" t="s">
        <v>115</v>
      </c>
      <c r="J262" s="284" t="s">
        <v>90</v>
      </c>
      <c r="K262" s="464"/>
      <c r="L262" s="464"/>
      <c r="M262" s="464"/>
      <c r="N262" s="282" t="s">
        <v>124</v>
      </c>
      <c r="O262" s="464"/>
      <c r="P262" s="282" t="s">
        <v>112</v>
      </c>
      <c r="Q262" s="282" t="s">
        <v>119</v>
      </c>
      <c r="R262" s="286" t="s">
        <v>120</v>
      </c>
      <c r="S262" s="469"/>
      <c r="T262" s="469"/>
      <c r="U262" s="471"/>
      <c r="V262" s="464"/>
      <c r="W262" s="464"/>
      <c r="X262" s="213" t="s">
        <v>109</v>
      </c>
      <c r="Y262" s="464"/>
      <c r="Z262" s="464"/>
      <c r="AA262" s="464"/>
    </row>
    <row r="263" spans="1:27" ht="65.25" customHeight="1" x14ac:dyDescent="0.2">
      <c r="A263" s="465"/>
      <c r="B263" s="465"/>
      <c r="C263" s="482"/>
      <c r="D263" s="477"/>
      <c r="E263" s="477"/>
      <c r="F263" s="477"/>
      <c r="G263" s="285"/>
      <c r="H263" s="285"/>
      <c r="I263" s="285" t="s">
        <v>90</v>
      </c>
      <c r="J263" s="285"/>
      <c r="K263" s="465"/>
      <c r="L263" s="465"/>
      <c r="M263" s="465"/>
      <c r="N263" s="283" t="s">
        <v>85</v>
      </c>
      <c r="O263" s="465"/>
      <c r="P263" s="283"/>
      <c r="Q263" s="283" t="s">
        <v>121</v>
      </c>
      <c r="R263" s="287" t="s">
        <v>90</v>
      </c>
      <c r="S263" s="470"/>
      <c r="T263" s="470"/>
      <c r="U263" s="472"/>
      <c r="V263" s="465"/>
      <c r="W263" s="465"/>
      <c r="X263" s="214" t="s">
        <v>85</v>
      </c>
      <c r="Y263" s="465"/>
      <c r="Z263" s="465"/>
      <c r="AA263" s="465"/>
    </row>
    <row r="264" spans="1:27" ht="14.25" customHeight="1" x14ac:dyDescent="0.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407"/>
      <c r="U264" s="219"/>
      <c r="V264" s="219"/>
      <c r="W264" s="219"/>
      <c r="X264" s="219"/>
      <c r="Y264" s="219"/>
      <c r="Z264" s="219"/>
      <c r="AA264" s="219"/>
    </row>
    <row r="265" spans="1:27" ht="21.75" x14ac:dyDescent="0.5">
      <c r="A265" s="6">
        <v>65</v>
      </c>
      <c r="B265" s="10" t="s">
        <v>12</v>
      </c>
      <c r="C265" s="6">
        <v>3639</v>
      </c>
      <c r="D265" s="6">
        <v>0</v>
      </c>
      <c r="E265" s="6">
        <v>1</v>
      </c>
      <c r="F265" s="6">
        <v>27</v>
      </c>
      <c r="G265" s="6"/>
      <c r="H265" s="6">
        <v>127</v>
      </c>
      <c r="I265" s="6">
        <v>330</v>
      </c>
      <c r="J265" s="236">
        <f t="shared" ref="J265" si="232">H265*I265</f>
        <v>41910</v>
      </c>
      <c r="K265" s="6">
        <v>1</v>
      </c>
      <c r="L265" s="6">
        <v>100</v>
      </c>
      <c r="M265" s="6" t="s">
        <v>15</v>
      </c>
      <c r="N265" s="6"/>
      <c r="O265" s="6">
        <v>60</v>
      </c>
      <c r="P265" s="6"/>
      <c r="Q265" s="46">
        <v>6850</v>
      </c>
      <c r="R265" s="395">
        <f t="shared" ref="R265" si="233">O265*Q265</f>
        <v>411000</v>
      </c>
      <c r="S265" s="6">
        <v>24</v>
      </c>
      <c r="T265" s="395">
        <v>38</v>
      </c>
      <c r="U265" s="357">
        <f t="shared" ref="U265" si="234">R265*T265/100</f>
        <v>156180</v>
      </c>
      <c r="V265" s="357">
        <f t="shared" ref="V265" si="235">R265-U265</f>
        <v>254820</v>
      </c>
      <c r="W265" s="357">
        <f t="shared" ref="W265" si="236">J265+V265</f>
        <v>296730</v>
      </c>
      <c r="X265" s="111"/>
      <c r="Y265" s="16" t="s">
        <v>133</v>
      </c>
      <c r="Z265" s="111"/>
      <c r="AA265" s="111"/>
    </row>
    <row r="266" spans="1:27" ht="15" customHeight="1" x14ac:dyDescent="0.5">
      <c r="A266" s="19"/>
      <c r="B266" s="20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408"/>
      <c r="U266" s="60"/>
      <c r="V266" s="60"/>
      <c r="W266" s="60"/>
      <c r="X266" s="60"/>
      <c r="Y266" s="60"/>
      <c r="Z266" s="60"/>
      <c r="AA266" s="60"/>
    </row>
    <row r="267" spans="1:27" ht="12" customHeight="1" x14ac:dyDescent="0.5">
      <c r="A267" s="10"/>
      <c r="B267" s="31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395"/>
      <c r="U267" s="111"/>
      <c r="V267" s="111"/>
      <c r="W267" s="111"/>
      <c r="X267" s="111"/>
      <c r="Y267" s="111"/>
      <c r="Z267" s="111"/>
      <c r="AA267" s="111"/>
    </row>
    <row r="268" spans="1:27" ht="21.75" x14ac:dyDescent="0.5">
      <c r="A268" s="6">
        <v>66</v>
      </c>
      <c r="B268" s="10" t="s">
        <v>12</v>
      </c>
      <c r="C268" s="6">
        <v>3642</v>
      </c>
      <c r="D268" s="6">
        <v>0</v>
      </c>
      <c r="E268" s="6">
        <v>1</v>
      </c>
      <c r="F268" s="6">
        <v>36</v>
      </c>
      <c r="G268" s="6"/>
      <c r="H268" s="6">
        <v>136</v>
      </c>
      <c r="I268" s="6">
        <v>330</v>
      </c>
      <c r="J268" s="236">
        <f t="shared" ref="J268" si="237">H268*I268</f>
        <v>44880</v>
      </c>
      <c r="K268" s="6"/>
      <c r="L268" s="6"/>
      <c r="M268" s="6"/>
      <c r="N268" s="6"/>
      <c r="O268" s="6"/>
      <c r="P268" s="6"/>
      <c r="Q268" s="6"/>
      <c r="R268" s="6"/>
      <c r="S268" s="6"/>
      <c r="T268" s="395"/>
      <c r="U268" s="357">
        <f t="shared" ref="U268" si="238">R268*T268/100</f>
        <v>0</v>
      </c>
      <c r="V268" s="357">
        <f t="shared" ref="V268" si="239">R268-U268</f>
        <v>0</v>
      </c>
      <c r="W268" s="357">
        <f t="shared" ref="W268" si="240">J268+V268</f>
        <v>44880</v>
      </c>
      <c r="X268" s="111"/>
      <c r="Y268" s="16" t="s">
        <v>133</v>
      </c>
      <c r="Z268" s="111"/>
      <c r="AA268" s="111"/>
    </row>
    <row r="269" spans="1:27" ht="12" customHeight="1" x14ac:dyDescent="0.5">
      <c r="A269" s="19"/>
      <c r="B269" s="20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408"/>
      <c r="U269" s="60"/>
      <c r="V269" s="60"/>
      <c r="W269" s="60"/>
      <c r="X269" s="60"/>
      <c r="Y269" s="60"/>
      <c r="Z269" s="60"/>
      <c r="AA269" s="60"/>
    </row>
    <row r="270" spans="1:27" ht="13.5" customHeight="1" x14ac:dyDescent="0.5">
      <c r="A270" s="10"/>
      <c r="B270" s="31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395"/>
      <c r="U270" s="111"/>
      <c r="V270" s="111"/>
      <c r="W270" s="111"/>
      <c r="X270" s="111"/>
      <c r="Y270" s="111"/>
      <c r="Z270" s="111"/>
      <c r="AA270" s="111"/>
    </row>
    <row r="271" spans="1:27" ht="21.75" x14ac:dyDescent="0.5">
      <c r="A271" s="6">
        <v>67</v>
      </c>
      <c r="B271" s="10" t="s">
        <v>12</v>
      </c>
      <c r="C271" s="6">
        <v>3643</v>
      </c>
      <c r="D271" s="6">
        <v>0</v>
      </c>
      <c r="E271" s="6">
        <v>1</v>
      </c>
      <c r="F271" s="6">
        <v>25</v>
      </c>
      <c r="G271" s="6"/>
      <c r="H271" s="6">
        <v>125</v>
      </c>
      <c r="I271" s="6">
        <v>330</v>
      </c>
      <c r="J271" s="236">
        <f>H271*I271</f>
        <v>41250</v>
      </c>
      <c r="K271" s="6">
        <v>1</v>
      </c>
      <c r="L271" s="6">
        <v>100</v>
      </c>
      <c r="M271" s="6" t="s">
        <v>23</v>
      </c>
      <c r="N271" s="6"/>
      <c r="O271" s="6">
        <v>65</v>
      </c>
      <c r="P271" s="6"/>
      <c r="Q271" s="46">
        <v>6850</v>
      </c>
      <c r="R271" s="395">
        <f t="shared" ref="R271" si="241">O271*Q271</f>
        <v>445250</v>
      </c>
      <c r="S271" s="6">
        <v>23</v>
      </c>
      <c r="T271" s="395">
        <v>93</v>
      </c>
      <c r="U271" s="357">
        <f t="shared" ref="U271" si="242">R271*T271/100</f>
        <v>414082.5</v>
      </c>
      <c r="V271" s="357">
        <f t="shared" ref="V271" si="243">R271-U271</f>
        <v>31167.5</v>
      </c>
      <c r="W271" s="357">
        <f t="shared" ref="W271" si="244">J271+V271</f>
        <v>72417.5</v>
      </c>
      <c r="X271" s="111"/>
      <c r="Y271" s="16" t="s">
        <v>133</v>
      </c>
      <c r="Z271" s="111"/>
      <c r="AA271" s="111"/>
    </row>
    <row r="272" spans="1:27" ht="15" customHeight="1" x14ac:dyDescent="0.5">
      <c r="A272" s="19"/>
      <c r="B272" s="20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408"/>
      <c r="U272" s="60"/>
      <c r="V272" s="60"/>
      <c r="W272" s="60"/>
      <c r="X272" s="60"/>
      <c r="Y272" s="60"/>
      <c r="Z272" s="60"/>
      <c r="AA272" s="60"/>
    </row>
    <row r="273" spans="1:27" ht="14.25" customHeight="1" x14ac:dyDescent="0.5">
      <c r="A273" s="10"/>
      <c r="B273" s="31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395"/>
      <c r="U273" s="111"/>
      <c r="V273" s="111"/>
      <c r="W273" s="111"/>
      <c r="X273" s="111"/>
      <c r="Y273" s="111"/>
      <c r="Z273" s="111"/>
      <c r="AA273" s="111"/>
    </row>
    <row r="274" spans="1:27" ht="21.75" x14ac:dyDescent="0.5">
      <c r="A274" s="6">
        <v>68</v>
      </c>
      <c r="B274" s="10" t="s">
        <v>12</v>
      </c>
      <c r="C274" s="6">
        <v>3644</v>
      </c>
      <c r="D274" s="6">
        <v>0</v>
      </c>
      <c r="E274" s="6">
        <v>2</v>
      </c>
      <c r="F274" s="6">
        <v>93</v>
      </c>
      <c r="G274" s="6"/>
      <c r="H274" s="6">
        <v>293</v>
      </c>
      <c r="I274" s="6">
        <v>380</v>
      </c>
      <c r="J274" s="236">
        <f t="shared" ref="J274" si="245">H274*I274</f>
        <v>111340</v>
      </c>
      <c r="K274" s="6">
        <v>1</v>
      </c>
      <c r="L274" s="6">
        <v>100</v>
      </c>
      <c r="M274" s="6" t="s">
        <v>15</v>
      </c>
      <c r="N274" s="6"/>
      <c r="O274" s="6">
        <v>216</v>
      </c>
      <c r="P274" s="6"/>
      <c r="Q274" s="46">
        <v>6850</v>
      </c>
      <c r="R274" s="395">
        <f t="shared" ref="R274" si="246">O274*Q274</f>
        <v>1479600</v>
      </c>
      <c r="S274" s="6">
        <v>15</v>
      </c>
      <c r="T274" s="395">
        <v>20</v>
      </c>
      <c r="U274" s="357">
        <f t="shared" ref="U274" si="247">R274*T274/100</f>
        <v>295920</v>
      </c>
      <c r="V274" s="357">
        <f t="shared" ref="V274" si="248">R274-U274</f>
        <v>1183680</v>
      </c>
      <c r="W274" s="357">
        <f t="shared" ref="W274" si="249">J274+V274</f>
        <v>1295020</v>
      </c>
      <c r="X274" s="111"/>
      <c r="Y274" s="16" t="s">
        <v>133</v>
      </c>
      <c r="Z274" s="111"/>
      <c r="AA274" s="111"/>
    </row>
    <row r="275" spans="1:27" ht="15" customHeight="1" x14ac:dyDescent="0.5">
      <c r="A275" s="19"/>
      <c r="B275" s="20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408"/>
      <c r="U275" s="60"/>
      <c r="V275" s="60"/>
      <c r="W275" s="60"/>
      <c r="X275" s="60"/>
      <c r="Y275" s="60"/>
      <c r="Z275" s="60"/>
      <c r="AA275" s="60"/>
    </row>
    <row r="276" spans="1:27" ht="14.25" customHeight="1" x14ac:dyDescent="0.5">
      <c r="A276" s="10"/>
      <c r="B276" s="31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395"/>
      <c r="U276" s="111"/>
      <c r="V276" s="111"/>
      <c r="W276" s="111"/>
      <c r="X276" s="111"/>
      <c r="Y276" s="111"/>
      <c r="Z276" s="111"/>
      <c r="AA276" s="111"/>
    </row>
    <row r="277" spans="1:27" ht="21.75" x14ac:dyDescent="0.5">
      <c r="A277" s="6">
        <v>69</v>
      </c>
      <c r="B277" s="10" t="s">
        <v>12</v>
      </c>
      <c r="C277" s="6">
        <v>3645</v>
      </c>
      <c r="D277" s="6">
        <v>0</v>
      </c>
      <c r="E277" s="6">
        <v>1</v>
      </c>
      <c r="F277" s="6">
        <v>11</v>
      </c>
      <c r="G277" s="6"/>
      <c r="H277" s="6">
        <v>111</v>
      </c>
      <c r="I277" s="6">
        <v>130</v>
      </c>
      <c r="J277" s="236">
        <f t="shared" ref="J277" si="250">H277*I277</f>
        <v>14430</v>
      </c>
      <c r="K277" s="6">
        <v>1</v>
      </c>
      <c r="L277" s="6">
        <v>100</v>
      </c>
      <c r="M277" s="6" t="s">
        <v>15</v>
      </c>
      <c r="N277" s="6"/>
      <c r="O277" s="6">
        <v>330</v>
      </c>
      <c r="P277" s="6"/>
      <c r="Q277" s="46">
        <v>6850</v>
      </c>
      <c r="R277" s="395">
        <f t="shared" ref="R277" si="251">O277*Q277</f>
        <v>2260500</v>
      </c>
      <c r="S277" s="6">
        <v>5</v>
      </c>
      <c r="T277" s="395">
        <v>5</v>
      </c>
      <c r="U277" s="357">
        <f t="shared" ref="U277" si="252">R277*T277/100</f>
        <v>113025</v>
      </c>
      <c r="V277" s="357">
        <f t="shared" ref="V277" si="253">R277-U277</f>
        <v>2147475</v>
      </c>
      <c r="W277" s="357">
        <f t="shared" ref="W277" si="254">J277+V277</f>
        <v>2161905</v>
      </c>
      <c r="X277" s="111"/>
      <c r="Y277" s="16" t="s">
        <v>133</v>
      </c>
      <c r="Z277" s="111"/>
      <c r="AA277" s="111"/>
    </row>
    <row r="278" spans="1:27" ht="14.25" customHeight="1" x14ac:dyDescent="0.5">
      <c r="A278" s="19"/>
      <c r="B278" s="20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408"/>
      <c r="U278" s="60"/>
      <c r="V278" s="60"/>
      <c r="W278" s="60"/>
      <c r="X278" s="60"/>
      <c r="Y278" s="60"/>
      <c r="Z278" s="60"/>
      <c r="AA278" s="60"/>
    </row>
    <row r="279" spans="1:27" ht="14.25" customHeight="1" x14ac:dyDescent="0.5">
      <c r="A279" s="10"/>
      <c r="B279" s="31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395"/>
      <c r="U279" s="111"/>
      <c r="V279" s="111"/>
      <c r="W279" s="111"/>
      <c r="X279" s="111"/>
      <c r="Y279" s="111"/>
      <c r="Z279" s="111"/>
      <c r="AA279" s="111"/>
    </row>
    <row r="280" spans="1:27" ht="21.75" x14ac:dyDescent="0.5">
      <c r="A280" s="6">
        <v>70</v>
      </c>
      <c r="B280" s="10" t="s">
        <v>12</v>
      </c>
      <c r="C280" s="6">
        <v>3647</v>
      </c>
      <c r="D280" s="6">
        <v>1</v>
      </c>
      <c r="E280" s="6">
        <v>2</v>
      </c>
      <c r="F280" s="6">
        <v>52</v>
      </c>
      <c r="G280" s="6"/>
      <c r="H280" s="6">
        <v>652</v>
      </c>
      <c r="I280" s="6">
        <v>130</v>
      </c>
      <c r="J280" s="236">
        <f t="shared" ref="J280" si="255">H280*I280</f>
        <v>84760</v>
      </c>
      <c r="K280" s="6">
        <v>1</v>
      </c>
      <c r="L280" s="6">
        <v>100</v>
      </c>
      <c r="M280" s="6" t="s">
        <v>15</v>
      </c>
      <c r="N280" s="6"/>
      <c r="O280" s="6">
        <v>346</v>
      </c>
      <c r="P280" s="6"/>
      <c r="Q280" s="46">
        <v>6850</v>
      </c>
      <c r="R280" s="395">
        <f t="shared" ref="R280" si="256">O280*Q280</f>
        <v>2370100</v>
      </c>
      <c r="S280" s="6">
        <v>5</v>
      </c>
      <c r="T280" s="395">
        <v>5</v>
      </c>
      <c r="U280" s="357">
        <f t="shared" ref="U280" si="257">R280*T280/100</f>
        <v>118505</v>
      </c>
      <c r="V280" s="357">
        <f t="shared" ref="V280" si="258">R280-U280</f>
        <v>2251595</v>
      </c>
      <c r="W280" s="357">
        <f t="shared" ref="W280" si="259">J280+V280</f>
        <v>2336355</v>
      </c>
      <c r="X280" s="111"/>
      <c r="Y280" s="16" t="s">
        <v>133</v>
      </c>
      <c r="Z280" s="111"/>
      <c r="AA280" s="111"/>
    </row>
    <row r="281" spans="1:27" ht="21.75" x14ac:dyDescent="0.5">
      <c r="A281" s="6"/>
      <c r="B281" s="7"/>
      <c r="C281" s="6"/>
      <c r="D281" s="6"/>
      <c r="E281" s="6"/>
      <c r="F281" s="6"/>
      <c r="G281" s="6"/>
      <c r="H281" s="6"/>
      <c r="I281" s="6"/>
      <c r="J281" s="6"/>
      <c r="K281" s="6">
        <v>2</v>
      </c>
      <c r="L281" s="6">
        <v>504</v>
      </c>
      <c r="M281" s="6"/>
      <c r="N281" s="6"/>
      <c r="O281" s="6"/>
      <c r="P281" s="6"/>
      <c r="Q281" s="6"/>
      <c r="R281" s="6"/>
      <c r="S281" s="6"/>
      <c r="T281" s="395"/>
      <c r="U281" s="111"/>
      <c r="V281" s="111"/>
      <c r="W281" s="111"/>
      <c r="X281" s="111"/>
      <c r="Y281" s="111"/>
      <c r="Z281" s="111"/>
      <c r="AA281" s="111"/>
    </row>
    <row r="282" spans="1:27" ht="11.25" customHeight="1" x14ac:dyDescent="0.5">
      <c r="A282" s="19"/>
      <c r="B282" s="20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408"/>
      <c r="U282" s="60"/>
      <c r="V282" s="60"/>
      <c r="W282" s="60"/>
      <c r="X282" s="60"/>
      <c r="Y282" s="60"/>
      <c r="Z282" s="60"/>
      <c r="AA282" s="60"/>
    </row>
    <row r="283" spans="1:27" ht="12.75" customHeight="1" x14ac:dyDescent="0.5">
      <c r="A283" s="10"/>
      <c r="B283" s="31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395"/>
      <c r="U283" s="111"/>
      <c r="V283" s="111"/>
      <c r="W283" s="111"/>
      <c r="X283" s="111"/>
      <c r="Y283" s="111"/>
      <c r="Z283" s="111"/>
      <c r="AA283" s="111"/>
    </row>
    <row r="284" spans="1:27" ht="21.75" x14ac:dyDescent="0.5">
      <c r="A284" s="6">
        <v>71</v>
      </c>
      <c r="B284" s="10" t="s">
        <v>12</v>
      </c>
      <c r="C284" s="6">
        <v>3976</v>
      </c>
      <c r="D284" s="6">
        <v>0</v>
      </c>
      <c r="E284" s="6">
        <v>1</v>
      </c>
      <c r="F284" s="38">
        <v>63.8</v>
      </c>
      <c r="G284" s="6"/>
      <c r="H284" s="38">
        <v>163.80000000000001</v>
      </c>
      <c r="I284" s="6">
        <v>330</v>
      </c>
      <c r="J284" s="236">
        <f t="shared" ref="J284" si="260">H284*I284</f>
        <v>54054.000000000007</v>
      </c>
      <c r="K284" s="6">
        <v>1</v>
      </c>
      <c r="L284" s="6">
        <v>100</v>
      </c>
      <c r="M284" s="6" t="s">
        <v>15</v>
      </c>
      <c r="N284" s="6"/>
      <c r="O284" s="6">
        <v>138</v>
      </c>
      <c r="P284" s="6"/>
      <c r="Q284" s="46">
        <v>6850</v>
      </c>
      <c r="R284" s="395">
        <f t="shared" ref="R284" si="261">O284*Q284</f>
        <v>945300</v>
      </c>
      <c r="S284" s="6">
        <v>2</v>
      </c>
      <c r="T284" s="395">
        <v>2</v>
      </c>
      <c r="U284" s="357">
        <f t="shared" ref="U284" si="262">R284*T284/100</f>
        <v>18906</v>
      </c>
      <c r="V284" s="357">
        <f t="shared" ref="V284" si="263">R284-U284</f>
        <v>926394</v>
      </c>
      <c r="W284" s="357">
        <f t="shared" ref="W284" si="264">J284+V284</f>
        <v>980448</v>
      </c>
      <c r="X284" s="111"/>
      <c r="Y284" s="16" t="s">
        <v>133</v>
      </c>
      <c r="Z284" s="111"/>
      <c r="AA284" s="111"/>
    </row>
    <row r="285" spans="1:27" ht="14.25" customHeight="1" x14ac:dyDescent="0.5">
      <c r="A285" s="19"/>
      <c r="B285" s="20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408"/>
      <c r="U285" s="60"/>
      <c r="V285" s="60"/>
      <c r="W285" s="60"/>
      <c r="X285" s="60"/>
      <c r="Y285" s="60"/>
      <c r="Z285" s="60"/>
      <c r="AA285" s="60"/>
    </row>
    <row r="286" spans="1:27" ht="12" customHeight="1" x14ac:dyDescent="0.5">
      <c r="A286" s="10"/>
      <c r="B286" s="31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395"/>
      <c r="U286" s="111"/>
      <c r="V286" s="111"/>
      <c r="W286" s="111"/>
      <c r="X286" s="111"/>
      <c r="Y286" s="111"/>
      <c r="Z286" s="111"/>
      <c r="AA286" s="111"/>
    </row>
    <row r="287" spans="1:27" ht="21.75" x14ac:dyDescent="0.5">
      <c r="A287" s="6">
        <v>72</v>
      </c>
      <c r="B287" s="10" t="s">
        <v>12</v>
      </c>
      <c r="C287" s="6">
        <v>3979</v>
      </c>
      <c r="D287" s="6">
        <v>0</v>
      </c>
      <c r="E287" s="6">
        <v>3</v>
      </c>
      <c r="F287" s="6">
        <v>9</v>
      </c>
      <c r="G287" s="6"/>
      <c r="H287" s="6">
        <v>309</v>
      </c>
      <c r="I287" s="6">
        <v>330</v>
      </c>
      <c r="J287" s="236">
        <f t="shared" ref="J287" si="265">H287*I287</f>
        <v>101970</v>
      </c>
      <c r="K287" s="6">
        <v>1</v>
      </c>
      <c r="L287" s="6">
        <v>100</v>
      </c>
      <c r="M287" s="6" t="s">
        <v>15</v>
      </c>
      <c r="N287" s="6"/>
      <c r="O287" s="6">
        <v>75</v>
      </c>
      <c r="P287" s="6"/>
      <c r="Q287" s="46">
        <v>6850</v>
      </c>
      <c r="R287" s="395">
        <f t="shared" ref="R287" si="266">O287*Q287</f>
        <v>513750</v>
      </c>
      <c r="S287" s="6">
        <v>26</v>
      </c>
      <c r="T287" s="395">
        <v>42</v>
      </c>
      <c r="U287" s="357">
        <f t="shared" ref="U287" si="267">R287*T287/100</f>
        <v>215775</v>
      </c>
      <c r="V287" s="357">
        <f t="shared" ref="V287" si="268">R287-U287</f>
        <v>297975</v>
      </c>
      <c r="W287" s="357">
        <f t="shared" ref="W287" si="269">J287+V287</f>
        <v>399945</v>
      </c>
      <c r="X287" s="111"/>
      <c r="Y287" s="16" t="s">
        <v>133</v>
      </c>
      <c r="Z287" s="111"/>
      <c r="AA287" s="111"/>
    </row>
    <row r="288" spans="1:27" ht="18.75" customHeight="1" x14ac:dyDescent="0.5">
      <c r="A288" s="19"/>
      <c r="B288" s="20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408"/>
      <c r="U288" s="60"/>
      <c r="V288" s="60"/>
      <c r="W288" s="60"/>
      <c r="X288" s="60"/>
      <c r="Y288" s="60"/>
      <c r="Z288" s="60"/>
      <c r="AA288" s="60"/>
    </row>
    <row r="289" spans="1:27" ht="18" x14ac:dyDescent="0.4">
      <c r="A289" s="492" t="s">
        <v>93</v>
      </c>
      <c r="B289" s="487"/>
      <c r="C289" s="487"/>
      <c r="D289" s="487"/>
      <c r="E289" s="487"/>
      <c r="F289" s="487"/>
      <c r="G289" s="288"/>
      <c r="H289" s="288"/>
      <c r="I289" s="288"/>
      <c r="J289" s="288"/>
      <c r="K289" s="492" t="s">
        <v>104</v>
      </c>
      <c r="L289" s="487"/>
      <c r="M289" s="487"/>
      <c r="N289" s="487"/>
      <c r="O289" s="487"/>
      <c r="P289" s="487"/>
      <c r="Q289" s="487"/>
      <c r="R289" s="487"/>
      <c r="S289" s="507"/>
      <c r="T289" s="414"/>
      <c r="U289" s="274"/>
      <c r="V289" s="274"/>
      <c r="W289" s="189"/>
      <c r="X289" s="212" t="s">
        <v>106</v>
      </c>
      <c r="Y289" s="189"/>
      <c r="Z289" s="189"/>
      <c r="AA289" s="211"/>
    </row>
    <row r="290" spans="1:27" ht="27.75" customHeight="1" x14ac:dyDescent="0.4">
      <c r="A290" s="491" t="s">
        <v>3</v>
      </c>
      <c r="B290" s="491" t="s">
        <v>4</v>
      </c>
      <c r="C290" s="497" t="s">
        <v>5</v>
      </c>
      <c r="D290" s="492" t="s">
        <v>6</v>
      </c>
      <c r="E290" s="487"/>
      <c r="F290" s="493"/>
      <c r="G290" s="188" t="s">
        <v>83</v>
      </c>
      <c r="H290" s="188" t="s">
        <v>86</v>
      </c>
      <c r="I290" s="188" t="s">
        <v>87</v>
      </c>
      <c r="J290" s="188" t="s">
        <v>91</v>
      </c>
      <c r="K290" s="491" t="s">
        <v>3</v>
      </c>
      <c r="L290" s="491" t="s">
        <v>7</v>
      </c>
      <c r="M290" s="491" t="s">
        <v>8</v>
      </c>
      <c r="N290" s="289"/>
      <c r="O290" s="491" t="s">
        <v>95</v>
      </c>
      <c r="P290" s="289"/>
      <c r="Q290" s="289"/>
      <c r="R290" s="290"/>
      <c r="S290" s="208"/>
      <c r="T290" s="415"/>
      <c r="U290" s="209"/>
      <c r="V290" s="494" t="s">
        <v>100</v>
      </c>
      <c r="W290" s="464" t="s">
        <v>103</v>
      </c>
      <c r="X290" s="213" t="s">
        <v>107</v>
      </c>
      <c r="Y290" s="464" t="s">
        <v>101</v>
      </c>
      <c r="Z290" s="464" t="s">
        <v>102</v>
      </c>
      <c r="AA290" s="464" t="s">
        <v>146</v>
      </c>
    </row>
    <row r="291" spans="1:27" ht="26.25" customHeight="1" x14ac:dyDescent="0.4">
      <c r="A291" s="464"/>
      <c r="B291" s="464"/>
      <c r="C291" s="481"/>
      <c r="D291" s="475" t="s">
        <v>9</v>
      </c>
      <c r="E291" s="475" t="s">
        <v>10</v>
      </c>
      <c r="F291" s="475" t="s">
        <v>11</v>
      </c>
      <c r="G291" s="284" t="s">
        <v>123</v>
      </c>
      <c r="H291" s="284" t="s">
        <v>114</v>
      </c>
      <c r="I291" s="284" t="s">
        <v>88</v>
      </c>
      <c r="J291" s="284" t="s">
        <v>88</v>
      </c>
      <c r="K291" s="464"/>
      <c r="L291" s="464"/>
      <c r="M291" s="464"/>
      <c r="N291" s="282" t="s">
        <v>83</v>
      </c>
      <c r="O291" s="464"/>
      <c r="P291" s="282" t="s">
        <v>110</v>
      </c>
      <c r="Q291" s="282" t="s">
        <v>87</v>
      </c>
      <c r="R291" s="286" t="s">
        <v>91</v>
      </c>
      <c r="S291" s="466" t="s">
        <v>97</v>
      </c>
      <c r="T291" s="467"/>
      <c r="U291" s="468"/>
      <c r="V291" s="495"/>
      <c r="W291" s="464"/>
      <c r="X291" s="213" t="s">
        <v>96</v>
      </c>
      <c r="Y291" s="464"/>
      <c r="Z291" s="464"/>
      <c r="AA291" s="464"/>
    </row>
    <row r="292" spans="1:27" ht="14.25" customHeight="1" x14ac:dyDescent="0.2">
      <c r="A292" s="464"/>
      <c r="B292" s="464"/>
      <c r="C292" s="481"/>
      <c r="D292" s="476"/>
      <c r="E292" s="476"/>
      <c r="F292" s="476"/>
      <c r="G292" s="284" t="s">
        <v>124</v>
      </c>
      <c r="H292" s="284" t="s">
        <v>115</v>
      </c>
      <c r="I292" s="284" t="s">
        <v>125</v>
      </c>
      <c r="J292" s="284" t="s">
        <v>117</v>
      </c>
      <c r="K292" s="464"/>
      <c r="L292" s="464"/>
      <c r="M292" s="464"/>
      <c r="N292" s="282" t="s">
        <v>123</v>
      </c>
      <c r="O292" s="464"/>
      <c r="P292" s="282" t="s">
        <v>111</v>
      </c>
      <c r="Q292" s="282" t="s">
        <v>88</v>
      </c>
      <c r="R292" s="286" t="s">
        <v>122</v>
      </c>
      <c r="S292" s="469" t="s">
        <v>98</v>
      </c>
      <c r="T292" s="496" t="s">
        <v>144</v>
      </c>
      <c r="U292" s="471" t="s">
        <v>99</v>
      </c>
      <c r="V292" s="464"/>
      <c r="W292" s="464"/>
      <c r="X292" s="213" t="s">
        <v>108</v>
      </c>
      <c r="Y292" s="464"/>
      <c r="Z292" s="464"/>
      <c r="AA292" s="464"/>
    </row>
    <row r="293" spans="1:27" ht="14.25" customHeight="1" x14ac:dyDescent="0.2">
      <c r="A293" s="464"/>
      <c r="B293" s="464"/>
      <c r="C293" s="481"/>
      <c r="D293" s="476"/>
      <c r="E293" s="476"/>
      <c r="F293" s="476"/>
      <c r="G293" s="284" t="s">
        <v>85</v>
      </c>
      <c r="H293" s="284"/>
      <c r="I293" s="284" t="s">
        <v>115</v>
      </c>
      <c r="J293" s="284" t="s">
        <v>90</v>
      </c>
      <c r="K293" s="464"/>
      <c r="L293" s="464"/>
      <c r="M293" s="464"/>
      <c r="N293" s="282" t="s">
        <v>124</v>
      </c>
      <c r="O293" s="464"/>
      <c r="P293" s="282" t="s">
        <v>112</v>
      </c>
      <c r="Q293" s="282" t="s">
        <v>119</v>
      </c>
      <c r="R293" s="286" t="s">
        <v>120</v>
      </c>
      <c r="S293" s="469"/>
      <c r="T293" s="469"/>
      <c r="U293" s="471"/>
      <c r="V293" s="464"/>
      <c r="W293" s="464"/>
      <c r="X293" s="213" t="s">
        <v>109</v>
      </c>
      <c r="Y293" s="464"/>
      <c r="Z293" s="464"/>
      <c r="AA293" s="464"/>
    </row>
    <row r="294" spans="1:27" ht="65.25" customHeight="1" x14ac:dyDescent="0.2">
      <c r="A294" s="465"/>
      <c r="B294" s="465"/>
      <c r="C294" s="482"/>
      <c r="D294" s="477"/>
      <c r="E294" s="477"/>
      <c r="F294" s="477"/>
      <c r="G294" s="285"/>
      <c r="H294" s="285"/>
      <c r="I294" s="285" t="s">
        <v>90</v>
      </c>
      <c r="J294" s="285"/>
      <c r="K294" s="465"/>
      <c r="L294" s="465"/>
      <c r="M294" s="465"/>
      <c r="N294" s="283" t="s">
        <v>85</v>
      </c>
      <c r="O294" s="465"/>
      <c r="P294" s="283"/>
      <c r="Q294" s="283" t="s">
        <v>121</v>
      </c>
      <c r="R294" s="287" t="s">
        <v>90</v>
      </c>
      <c r="S294" s="470"/>
      <c r="T294" s="470"/>
      <c r="U294" s="472"/>
      <c r="V294" s="465"/>
      <c r="W294" s="465"/>
      <c r="X294" s="214" t="s">
        <v>85</v>
      </c>
      <c r="Y294" s="465"/>
      <c r="Z294" s="465"/>
      <c r="AA294" s="465"/>
    </row>
    <row r="295" spans="1:27" ht="16.5" customHeight="1" x14ac:dyDescent="0.5">
      <c r="A295" s="10"/>
      <c r="B295" s="31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407"/>
      <c r="U295" s="219"/>
      <c r="V295" s="219"/>
      <c r="W295" s="219"/>
      <c r="X295" s="219"/>
      <c r="Y295" s="219"/>
      <c r="Z295" s="219"/>
      <c r="AA295" s="219"/>
    </row>
    <row r="296" spans="1:27" ht="21.75" x14ac:dyDescent="0.5">
      <c r="A296" s="6">
        <v>73</v>
      </c>
      <c r="B296" s="10" t="s">
        <v>12</v>
      </c>
      <c r="C296" s="6">
        <v>4013</v>
      </c>
      <c r="D296" s="6">
        <v>0</v>
      </c>
      <c r="E296" s="6">
        <v>1</v>
      </c>
      <c r="F296" s="6">
        <v>24</v>
      </c>
      <c r="G296" s="6"/>
      <c r="H296" s="6">
        <v>124</v>
      </c>
      <c r="I296" s="6">
        <v>130</v>
      </c>
      <c r="J296" s="236">
        <f t="shared" ref="J296" si="270">H296*I296</f>
        <v>16120</v>
      </c>
      <c r="K296" s="6">
        <v>1</v>
      </c>
      <c r="L296" s="6">
        <v>100</v>
      </c>
      <c r="M296" s="6" t="s">
        <v>15</v>
      </c>
      <c r="N296" s="6"/>
      <c r="O296" s="6">
        <v>70</v>
      </c>
      <c r="P296" s="6"/>
      <c r="Q296" s="46">
        <v>6850</v>
      </c>
      <c r="R296" s="395">
        <f t="shared" ref="R296" si="271">O296*Q296</f>
        <v>479500</v>
      </c>
      <c r="S296" s="6">
        <v>27</v>
      </c>
      <c r="T296" s="395">
        <v>44</v>
      </c>
      <c r="U296" s="357">
        <f t="shared" ref="U296" si="272">R296*T296/100</f>
        <v>210980</v>
      </c>
      <c r="V296" s="357">
        <f t="shared" ref="V296" si="273">R296-U296</f>
        <v>268520</v>
      </c>
      <c r="W296" s="357">
        <f t="shared" ref="W296" si="274">J296+V296</f>
        <v>284640</v>
      </c>
      <c r="X296" s="111"/>
      <c r="Y296" s="16" t="s">
        <v>133</v>
      </c>
      <c r="Z296" s="111"/>
      <c r="AA296" s="111"/>
    </row>
    <row r="297" spans="1:27" ht="21.75" x14ac:dyDescent="0.5">
      <c r="A297" s="19"/>
      <c r="B297" s="20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408"/>
      <c r="U297" s="60"/>
      <c r="V297" s="60"/>
      <c r="W297" s="60"/>
      <c r="X297" s="60"/>
      <c r="Y297" s="60"/>
      <c r="Z297" s="60"/>
      <c r="AA297" s="60"/>
    </row>
    <row r="298" spans="1:27" ht="17.25" customHeight="1" x14ac:dyDescent="0.5">
      <c r="A298" s="10"/>
      <c r="B298" s="31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395"/>
      <c r="U298" s="111"/>
      <c r="V298" s="111"/>
      <c r="W298" s="111"/>
      <c r="X298" s="111"/>
      <c r="Y298" s="111"/>
      <c r="Z298" s="111"/>
      <c r="AA298" s="111"/>
    </row>
    <row r="299" spans="1:27" ht="21.75" x14ac:dyDescent="0.5">
      <c r="A299" s="6">
        <v>74</v>
      </c>
      <c r="B299" s="10" t="s">
        <v>12</v>
      </c>
      <c r="C299" s="6">
        <v>4029</v>
      </c>
      <c r="D299" s="6">
        <v>0</v>
      </c>
      <c r="E299" s="6">
        <v>0</v>
      </c>
      <c r="F299" s="6">
        <v>59</v>
      </c>
      <c r="G299" s="6"/>
      <c r="H299" s="6">
        <v>59</v>
      </c>
      <c r="I299" s="6">
        <v>380</v>
      </c>
      <c r="J299" s="236">
        <f t="shared" ref="J299:J300" si="275">H299*I299</f>
        <v>22420</v>
      </c>
      <c r="K299" s="6">
        <v>1</v>
      </c>
      <c r="L299" s="6">
        <v>100</v>
      </c>
      <c r="M299" s="6" t="s">
        <v>15</v>
      </c>
      <c r="N299" s="6"/>
      <c r="O299" s="6">
        <v>221</v>
      </c>
      <c r="P299" s="6"/>
      <c r="Q299" s="46">
        <v>6850</v>
      </c>
      <c r="R299" s="395">
        <f t="shared" ref="R299" si="276">O299*Q299</f>
        <v>1513850</v>
      </c>
      <c r="S299" s="6">
        <v>13</v>
      </c>
      <c r="T299" s="395">
        <v>16</v>
      </c>
      <c r="U299" s="357">
        <f t="shared" ref="U299" si="277">R299*T299/100</f>
        <v>242216</v>
      </c>
      <c r="V299" s="357">
        <f t="shared" ref="V299" si="278">R299-U299</f>
        <v>1271634</v>
      </c>
      <c r="W299" s="357">
        <f t="shared" ref="W299" si="279">J299+V299</f>
        <v>1294054</v>
      </c>
      <c r="X299" s="111"/>
      <c r="Y299" s="16" t="s">
        <v>133</v>
      </c>
      <c r="Z299" s="111"/>
      <c r="AA299" s="111"/>
    </row>
    <row r="300" spans="1:27" ht="21.75" x14ac:dyDescent="0.5">
      <c r="A300" s="6">
        <v>75</v>
      </c>
      <c r="B300" s="10" t="s">
        <v>12</v>
      </c>
      <c r="C300" s="6">
        <v>8737</v>
      </c>
      <c r="D300" s="6">
        <v>0</v>
      </c>
      <c r="E300" s="6">
        <v>0</v>
      </c>
      <c r="F300" s="38">
        <v>93.1</v>
      </c>
      <c r="G300" s="38"/>
      <c r="H300" s="38">
        <v>93.1</v>
      </c>
      <c r="I300" s="36">
        <v>380</v>
      </c>
      <c r="J300" s="236">
        <f t="shared" si="275"/>
        <v>35378</v>
      </c>
      <c r="K300" s="6"/>
      <c r="L300" s="6"/>
      <c r="M300" s="6"/>
      <c r="N300" s="6"/>
      <c r="O300" s="6"/>
      <c r="P300" s="6"/>
      <c r="Q300" s="6"/>
      <c r="R300" s="6"/>
      <c r="S300" s="6"/>
      <c r="T300" s="395"/>
      <c r="U300" s="357">
        <f t="shared" ref="U300" si="280">R300*T300/100</f>
        <v>0</v>
      </c>
      <c r="V300" s="357">
        <f t="shared" ref="V300" si="281">R300-U300</f>
        <v>0</v>
      </c>
      <c r="W300" s="357">
        <f t="shared" ref="W300" si="282">J300+V300</f>
        <v>35378</v>
      </c>
      <c r="X300" s="111"/>
      <c r="Y300" s="111"/>
      <c r="Z300" s="111"/>
      <c r="AA300" s="111"/>
    </row>
    <row r="301" spans="1:27" ht="21.75" x14ac:dyDescent="0.5">
      <c r="A301" s="19"/>
      <c r="B301" s="20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408"/>
      <c r="U301" s="60"/>
      <c r="V301" s="60"/>
      <c r="W301" s="60"/>
      <c r="X301" s="60"/>
      <c r="Y301" s="60"/>
      <c r="Z301" s="60"/>
      <c r="AA301" s="60"/>
    </row>
    <row r="302" spans="1:27" ht="16.5" customHeight="1" x14ac:dyDescent="0.5">
      <c r="A302" s="10"/>
      <c r="B302" s="31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395"/>
      <c r="U302" s="111"/>
      <c r="V302" s="111"/>
      <c r="W302" s="111"/>
      <c r="X302" s="111"/>
      <c r="Y302" s="111"/>
      <c r="Z302" s="111"/>
      <c r="AA302" s="111"/>
    </row>
    <row r="303" spans="1:27" ht="21.75" x14ac:dyDescent="0.5">
      <c r="A303" s="6">
        <v>76</v>
      </c>
      <c r="B303" s="10" t="s">
        <v>12</v>
      </c>
      <c r="C303" s="6">
        <v>4030</v>
      </c>
      <c r="D303" s="6">
        <v>3</v>
      </c>
      <c r="E303" s="6">
        <v>1</v>
      </c>
      <c r="F303" s="6">
        <v>19</v>
      </c>
      <c r="G303" s="6"/>
      <c r="H303" s="6">
        <v>1319</v>
      </c>
      <c r="I303" s="6">
        <v>290</v>
      </c>
      <c r="J303" s="236">
        <f t="shared" ref="J303" si="283">H303*I303</f>
        <v>382510</v>
      </c>
      <c r="K303" s="6">
        <v>1</v>
      </c>
      <c r="L303" s="6">
        <v>100</v>
      </c>
      <c r="M303" s="6" t="s">
        <v>15</v>
      </c>
      <c r="N303" s="6"/>
      <c r="O303" s="6">
        <v>64</v>
      </c>
      <c r="P303" s="6"/>
      <c r="Q303" s="46">
        <v>6850</v>
      </c>
      <c r="R303" s="395">
        <f t="shared" ref="R303" si="284">O303*Q303</f>
        <v>438400</v>
      </c>
      <c r="S303" s="6">
        <v>12</v>
      </c>
      <c r="T303" s="395">
        <v>14</v>
      </c>
      <c r="U303" s="357">
        <f t="shared" ref="U303" si="285">R303*T303/100</f>
        <v>61376</v>
      </c>
      <c r="V303" s="357">
        <f t="shared" ref="V303" si="286">R303-U303</f>
        <v>377024</v>
      </c>
      <c r="W303" s="357">
        <f t="shared" ref="W303" si="287">J303+V303</f>
        <v>759534</v>
      </c>
      <c r="X303" s="111"/>
      <c r="Y303" s="16" t="s">
        <v>133</v>
      </c>
      <c r="Z303" s="111"/>
      <c r="AA303" s="111"/>
    </row>
    <row r="304" spans="1:27" ht="21.75" x14ac:dyDescent="0.5">
      <c r="A304" s="6">
        <v>77</v>
      </c>
      <c r="B304" s="10" t="s">
        <v>12</v>
      </c>
      <c r="C304" s="6">
        <v>8737</v>
      </c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395"/>
      <c r="U304" s="111"/>
      <c r="V304" s="111"/>
      <c r="W304" s="111"/>
      <c r="X304" s="111"/>
      <c r="Y304" s="111"/>
      <c r="Z304" s="111"/>
      <c r="AA304" s="111"/>
    </row>
    <row r="305" spans="1:27" ht="21.75" x14ac:dyDescent="0.5">
      <c r="A305" s="19"/>
      <c r="B305" s="20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408"/>
      <c r="U305" s="60"/>
      <c r="V305" s="60"/>
      <c r="W305" s="60"/>
      <c r="X305" s="60"/>
      <c r="Y305" s="60"/>
      <c r="Z305" s="60"/>
      <c r="AA305" s="60"/>
    </row>
    <row r="306" spans="1:27" ht="21.75" x14ac:dyDescent="0.5">
      <c r="A306" s="10"/>
      <c r="B306" s="31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395"/>
      <c r="U306" s="111"/>
      <c r="V306" s="111"/>
      <c r="W306" s="111"/>
      <c r="X306" s="111"/>
      <c r="Y306" s="111"/>
      <c r="Z306" s="111"/>
      <c r="AA306" s="111"/>
    </row>
    <row r="307" spans="1:27" ht="21.75" x14ac:dyDescent="0.5">
      <c r="A307" s="6">
        <v>78</v>
      </c>
      <c r="B307" s="10" t="s">
        <v>12</v>
      </c>
      <c r="C307" s="6">
        <v>4223</v>
      </c>
      <c r="D307" s="6">
        <v>0</v>
      </c>
      <c r="E307" s="6">
        <v>1</v>
      </c>
      <c r="F307" s="6">
        <v>22</v>
      </c>
      <c r="G307" s="6"/>
      <c r="H307" s="6">
        <v>122</v>
      </c>
      <c r="I307" s="6">
        <v>380</v>
      </c>
      <c r="J307" s="236">
        <f t="shared" ref="J307" si="288">H307*I307</f>
        <v>46360</v>
      </c>
      <c r="K307" s="6">
        <v>1</v>
      </c>
      <c r="L307" s="6">
        <v>100</v>
      </c>
      <c r="M307" s="6" t="s">
        <v>15</v>
      </c>
      <c r="N307" s="6"/>
      <c r="O307" s="6">
        <v>120</v>
      </c>
      <c r="P307" s="6"/>
      <c r="Q307" s="46">
        <v>6850</v>
      </c>
      <c r="R307" s="395">
        <f t="shared" ref="R307" si="289">O307*Q307</f>
        <v>822000</v>
      </c>
      <c r="S307" s="6">
        <v>10</v>
      </c>
      <c r="T307" s="395">
        <v>10</v>
      </c>
      <c r="U307" s="357">
        <f t="shared" ref="U307" si="290">R307*T307/100</f>
        <v>82200</v>
      </c>
      <c r="V307" s="357">
        <f t="shared" ref="V307" si="291">R307-U307</f>
        <v>739800</v>
      </c>
      <c r="W307" s="357">
        <f t="shared" ref="W307" si="292">J307+V307</f>
        <v>786160</v>
      </c>
      <c r="X307" s="111"/>
      <c r="Y307" s="16" t="s">
        <v>133</v>
      </c>
      <c r="Z307" s="111"/>
      <c r="AA307" s="111"/>
    </row>
    <row r="308" spans="1:27" ht="21.75" x14ac:dyDescent="0.5">
      <c r="A308" s="6"/>
      <c r="B308" s="7"/>
      <c r="C308" s="6"/>
      <c r="D308" s="6"/>
      <c r="E308" s="6"/>
      <c r="F308" s="6"/>
      <c r="G308" s="6"/>
      <c r="H308" s="6"/>
      <c r="I308" s="6"/>
      <c r="J308" s="6"/>
      <c r="K308" s="6">
        <v>2</v>
      </c>
      <c r="L308" s="6">
        <v>100</v>
      </c>
      <c r="M308" s="6" t="s">
        <v>15</v>
      </c>
      <c r="N308" s="6"/>
      <c r="O308" s="6">
        <v>80</v>
      </c>
      <c r="P308" s="6"/>
      <c r="Q308" s="46">
        <v>6850</v>
      </c>
      <c r="R308" s="395">
        <f t="shared" ref="R308" si="293">O308*Q308</f>
        <v>548000</v>
      </c>
      <c r="S308" s="6">
        <v>24</v>
      </c>
      <c r="T308" s="395">
        <v>38</v>
      </c>
      <c r="U308" s="357">
        <f t="shared" ref="U308" si="294">R308*T308/100</f>
        <v>208240</v>
      </c>
      <c r="V308" s="357">
        <f t="shared" ref="V308" si="295">R308-U308</f>
        <v>339760</v>
      </c>
      <c r="W308" s="357">
        <f t="shared" ref="W308" si="296">J308+V308</f>
        <v>339760</v>
      </c>
      <c r="X308" s="111"/>
      <c r="Y308" s="16" t="s">
        <v>135</v>
      </c>
      <c r="Z308" s="111"/>
      <c r="AA308" s="111"/>
    </row>
    <row r="309" spans="1:27" ht="21.75" x14ac:dyDescent="0.5">
      <c r="A309" s="19"/>
      <c r="B309" s="20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408"/>
      <c r="U309" s="60"/>
      <c r="V309" s="60"/>
      <c r="W309" s="60"/>
      <c r="X309" s="60"/>
      <c r="Y309" s="60"/>
      <c r="Z309" s="60"/>
      <c r="AA309" s="60"/>
    </row>
    <row r="310" spans="1:27" ht="21.75" x14ac:dyDescent="0.5">
      <c r="A310" s="10"/>
      <c r="B310" s="31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395"/>
      <c r="U310" s="111"/>
      <c r="V310" s="111"/>
      <c r="W310" s="111"/>
      <c r="X310" s="111"/>
      <c r="Y310" s="111"/>
      <c r="Z310" s="111"/>
      <c r="AA310" s="111"/>
    </row>
    <row r="311" spans="1:27" ht="21.75" x14ac:dyDescent="0.5">
      <c r="A311" s="6">
        <v>79</v>
      </c>
      <c r="B311" s="10" t="s">
        <v>12</v>
      </c>
      <c r="C311" s="6">
        <v>4267</v>
      </c>
      <c r="D311" s="6">
        <v>20</v>
      </c>
      <c r="E311" s="6">
        <v>0</v>
      </c>
      <c r="F311" s="38">
        <v>42.9</v>
      </c>
      <c r="G311" s="38"/>
      <c r="H311" s="38">
        <v>8042.9</v>
      </c>
      <c r="I311" s="38">
        <v>240</v>
      </c>
      <c r="J311" s="236">
        <f t="shared" ref="J311" si="297">H311*I311</f>
        <v>1930296</v>
      </c>
      <c r="K311" s="6">
        <v>1</v>
      </c>
      <c r="L311" s="6">
        <v>100</v>
      </c>
      <c r="M311" s="33" t="s">
        <v>28</v>
      </c>
      <c r="N311" s="33"/>
      <c r="O311" s="6">
        <v>440</v>
      </c>
      <c r="P311" s="6"/>
      <c r="Q311" s="46">
        <v>6850</v>
      </c>
      <c r="R311" s="395">
        <f t="shared" ref="R311" si="298">O311*Q311</f>
        <v>3014000</v>
      </c>
      <c r="S311" s="6">
        <v>30</v>
      </c>
      <c r="T311" s="395">
        <v>85</v>
      </c>
      <c r="U311" s="357">
        <f t="shared" ref="U311" si="299">R311*T311/100</f>
        <v>2561900</v>
      </c>
      <c r="V311" s="357">
        <f t="shared" ref="V311" si="300">R311-U311</f>
        <v>452100</v>
      </c>
      <c r="W311" s="357">
        <f t="shared" ref="W311" si="301">J311+V311</f>
        <v>2382396</v>
      </c>
      <c r="X311" s="111"/>
      <c r="Y311" s="16" t="s">
        <v>133</v>
      </c>
      <c r="Z311" s="111"/>
      <c r="AA311" s="111"/>
    </row>
    <row r="312" spans="1:27" ht="21.75" x14ac:dyDescent="0.5">
      <c r="A312" s="6"/>
      <c r="B312" s="7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 t="s">
        <v>35</v>
      </c>
      <c r="N312" s="6"/>
      <c r="O312" s="6"/>
      <c r="P312" s="6"/>
      <c r="Q312" s="6"/>
      <c r="R312" s="6"/>
      <c r="S312" s="6"/>
      <c r="T312" s="395"/>
      <c r="U312" s="111"/>
      <c r="V312" s="111"/>
      <c r="W312" s="111"/>
      <c r="X312" s="111"/>
      <c r="Y312" s="111"/>
      <c r="Z312" s="111"/>
      <c r="AA312" s="111"/>
    </row>
    <row r="313" spans="1:27" ht="21.75" x14ac:dyDescent="0.5">
      <c r="A313" s="6"/>
      <c r="B313" s="7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 t="s">
        <v>36</v>
      </c>
      <c r="N313" s="6"/>
      <c r="O313" s="6"/>
      <c r="P313" s="6"/>
      <c r="Q313" s="6"/>
      <c r="R313" s="6"/>
      <c r="S313" s="6"/>
      <c r="T313" s="395"/>
      <c r="U313" s="111"/>
      <c r="V313" s="111"/>
      <c r="W313" s="111"/>
      <c r="X313" s="111"/>
      <c r="Y313" s="111"/>
      <c r="Z313" s="111"/>
      <c r="AA313" s="111"/>
    </row>
    <row r="314" spans="1:27" ht="21.75" x14ac:dyDescent="0.5">
      <c r="A314" s="19"/>
      <c r="B314" s="20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408"/>
      <c r="U314" s="60"/>
      <c r="V314" s="60"/>
      <c r="W314" s="60"/>
      <c r="X314" s="60"/>
      <c r="Y314" s="60"/>
      <c r="Z314" s="60"/>
      <c r="AA314" s="60"/>
    </row>
    <row r="315" spans="1:27" ht="18" x14ac:dyDescent="0.4">
      <c r="A315" s="492" t="s">
        <v>93</v>
      </c>
      <c r="B315" s="487"/>
      <c r="C315" s="487"/>
      <c r="D315" s="487"/>
      <c r="E315" s="487"/>
      <c r="F315" s="487"/>
      <c r="G315" s="288"/>
      <c r="H315" s="288"/>
      <c r="I315" s="288"/>
      <c r="J315" s="288"/>
      <c r="K315" s="492" t="s">
        <v>104</v>
      </c>
      <c r="L315" s="487"/>
      <c r="M315" s="487"/>
      <c r="N315" s="487"/>
      <c r="O315" s="487"/>
      <c r="P315" s="487"/>
      <c r="Q315" s="487"/>
      <c r="R315" s="487"/>
      <c r="S315" s="507"/>
      <c r="T315" s="414"/>
      <c r="U315" s="274"/>
      <c r="V315" s="274"/>
      <c r="W315" s="189"/>
      <c r="X315" s="212" t="s">
        <v>106</v>
      </c>
      <c r="Y315" s="189"/>
      <c r="Z315" s="189"/>
      <c r="AA315" s="211"/>
    </row>
    <row r="316" spans="1:27" ht="27.75" customHeight="1" x14ac:dyDescent="0.4">
      <c r="A316" s="491" t="s">
        <v>3</v>
      </c>
      <c r="B316" s="491" t="s">
        <v>4</v>
      </c>
      <c r="C316" s="497" t="s">
        <v>5</v>
      </c>
      <c r="D316" s="492" t="s">
        <v>6</v>
      </c>
      <c r="E316" s="487"/>
      <c r="F316" s="493"/>
      <c r="G316" s="188" t="s">
        <v>83</v>
      </c>
      <c r="H316" s="188" t="s">
        <v>86</v>
      </c>
      <c r="I316" s="188" t="s">
        <v>87</v>
      </c>
      <c r="J316" s="188" t="s">
        <v>91</v>
      </c>
      <c r="K316" s="491" t="s">
        <v>3</v>
      </c>
      <c r="L316" s="491" t="s">
        <v>7</v>
      </c>
      <c r="M316" s="491" t="s">
        <v>8</v>
      </c>
      <c r="N316" s="289"/>
      <c r="O316" s="491" t="s">
        <v>95</v>
      </c>
      <c r="P316" s="289"/>
      <c r="Q316" s="289"/>
      <c r="R316" s="290"/>
      <c r="S316" s="208"/>
      <c r="T316" s="415"/>
      <c r="U316" s="209"/>
      <c r="V316" s="494" t="s">
        <v>100</v>
      </c>
      <c r="W316" s="464" t="s">
        <v>103</v>
      </c>
      <c r="X316" s="213" t="s">
        <v>107</v>
      </c>
      <c r="Y316" s="464" t="s">
        <v>101</v>
      </c>
      <c r="Z316" s="464" t="s">
        <v>102</v>
      </c>
      <c r="AA316" s="464" t="s">
        <v>146</v>
      </c>
    </row>
    <row r="317" spans="1:27" ht="26.25" customHeight="1" x14ac:dyDescent="0.4">
      <c r="A317" s="464"/>
      <c r="B317" s="464"/>
      <c r="C317" s="481"/>
      <c r="D317" s="475" t="s">
        <v>9</v>
      </c>
      <c r="E317" s="475" t="s">
        <v>10</v>
      </c>
      <c r="F317" s="475" t="s">
        <v>11</v>
      </c>
      <c r="G317" s="284" t="s">
        <v>123</v>
      </c>
      <c r="H317" s="284" t="s">
        <v>114</v>
      </c>
      <c r="I317" s="284" t="s">
        <v>88</v>
      </c>
      <c r="J317" s="284" t="s">
        <v>88</v>
      </c>
      <c r="K317" s="464"/>
      <c r="L317" s="464"/>
      <c r="M317" s="464"/>
      <c r="N317" s="282" t="s">
        <v>83</v>
      </c>
      <c r="O317" s="464"/>
      <c r="P317" s="282" t="s">
        <v>110</v>
      </c>
      <c r="Q317" s="282" t="s">
        <v>87</v>
      </c>
      <c r="R317" s="286" t="s">
        <v>91</v>
      </c>
      <c r="S317" s="466" t="s">
        <v>97</v>
      </c>
      <c r="T317" s="467"/>
      <c r="U317" s="468"/>
      <c r="V317" s="495"/>
      <c r="W317" s="464"/>
      <c r="X317" s="213" t="s">
        <v>96</v>
      </c>
      <c r="Y317" s="464"/>
      <c r="Z317" s="464"/>
      <c r="AA317" s="464"/>
    </row>
    <row r="318" spans="1:27" ht="14.25" customHeight="1" x14ac:dyDescent="0.2">
      <c r="A318" s="464"/>
      <c r="B318" s="464"/>
      <c r="C318" s="481"/>
      <c r="D318" s="476"/>
      <c r="E318" s="476"/>
      <c r="F318" s="476"/>
      <c r="G318" s="284" t="s">
        <v>124</v>
      </c>
      <c r="H318" s="284" t="s">
        <v>115</v>
      </c>
      <c r="I318" s="284" t="s">
        <v>125</v>
      </c>
      <c r="J318" s="284" t="s">
        <v>117</v>
      </c>
      <c r="K318" s="464"/>
      <c r="L318" s="464"/>
      <c r="M318" s="464"/>
      <c r="N318" s="282" t="s">
        <v>123</v>
      </c>
      <c r="O318" s="464"/>
      <c r="P318" s="282" t="s">
        <v>111</v>
      </c>
      <c r="Q318" s="282" t="s">
        <v>88</v>
      </c>
      <c r="R318" s="286" t="s">
        <v>122</v>
      </c>
      <c r="S318" s="469" t="s">
        <v>98</v>
      </c>
      <c r="T318" s="496" t="s">
        <v>144</v>
      </c>
      <c r="U318" s="471" t="s">
        <v>99</v>
      </c>
      <c r="V318" s="464"/>
      <c r="W318" s="464"/>
      <c r="X318" s="213" t="s">
        <v>108</v>
      </c>
      <c r="Y318" s="464"/>
      <c r="Z318" s="464"/>
      <c r="AA318" s="464"/>
    </row>
    <row r="319" spans="1:27" ht="14.25" customHeight="1" x14ac:dyDescent="0.2">
      <c r="A319" s="464"/>
      <c r="B319" s="464"/>
      <c r="C319" s="481"/>
      <c r="D319" s="476"/>
      <c r="E319" s="476"/>
      <c r="F319" s="476"/>
      <c r="G319" s="284" t="s">
        <v>85</v>
      </c>
      <c r="H319" s="284"/>
      <c r="I319" s="284" t="s">
        <v>115</v>
      </c>
      <c r="J319" s="284" t="s">
        <v>90</v>
      </c>
      <c r="K319" s="464"/>
      <c r="L319" s="464"/>
      <c r="M319" s="464"/>
      <c r="N319" s="282" t="s">
        <v>124</v>
      </c>
      <c r="O319" s="464"/>
      <c r="P319" s="282" t="s">
        <v>112</v>
      </c>
      <c r="Q319" s="282" t="s">
        <v>119</v>
      </c>
      <c r="R319" s="286" t="s">
        <v>120</v>
      </c>
      <c r="S319" s="469"/>
      <c r="T319" s="469"/>
      <c r="U319" s="471"/>
      <c r="V319" s="464"/>
      <c r="W319" s="464"/>
      <c r="X319" s="213" t="s">
        <v>109</v>
      </c>
      <c r="Y319" s="464"/>
      <c r="Z319" s="464"/>
      <c r="AA319" s="464"/>
    </row>
    <row r="320" spans="1:27" ht="65.25" customHeight="1" x14ac:dyDescent="0.2">
      <c r="A320" s="465"/>
      <c r="B320" s="465"/>
      <c r="C320" s="482"/>
      <c r="D320" s="477"/>
      <c r="E320" s="477"/>
      <c r="F320" s="477"/>
      <c r="G320" s="285"/>
      <c r="H320" s="285"/>
      <c r="I320" s="285" t="s">
        <v>90</v>
      </c>
      <c r="J320" s="285"/>
      <c r="K320" s="465"/>
      <c r="L320" s="465"/>
      <c r="M320" s="465"/>
      <c r="N320" s="283" t="s">
        <v>85</v>
      </c>
      <c r="O320" s="465"/>
      <c r="P320" s="283"/>
      <c r="Q320" s="283" t="s">
        <v>121</v>
      </c>
      <c r="R320" s="287" t="s">
        <v>90</v>
      </c>
      <c r="S320" s="470"/>
      <c r="T320" s="470"/>
      <c r="U320" s="472"/>
      <c r="V320" s="465"/>
      <c r="W320" s="465"/>
      <c r="X320" s="214" t="s">
        <v>85</v>
      </c>
      <c r="Y320" s="465"/>
      <c r="Z320" s="465"/>
      <c r="AA320" s="465"/>
    </row>
    <row r="321" spans="1:27" ht="21.75" x14ac:dyDescent="0.5">
      <c r="A321" s="10">
        <v>80</v>
      </c>
      <c r="B321" s="10" t="s">
        <v>12</v>
      </c>
      <c r="C321" s="6">
        <v>3646</v>
      </c>
      <c r="D321" s="10">
        <v>0</v>
      </c>
      <c r="E321" s="10">
        <v>1</v>
      </c>
      <c r="F321" s="10">
        <v>64</v>
      </c>
      <c r="G321" s="10"/>
      <c r="H321" s="10">
        <v>164</v>
      </c>
      <c r="I321" s="10">
        <v>130</v>
      </c>
      <c r="J321" s="236">
        <f t="shared" ref="J321:J328" si="302">H321*I321</f>
        <v>21320</v>
      </c>
      <c r="K321" s="10"/>
      <c r="L321" s="10"/>
      <c r="M321" s="10"/>
      <c r="N321" s="10"/>
      <c r="O321" s="10"/>
      <c r="P321" s="10"/>
      <c r="Q321" s="10"/>
      <c r="R321" s="10"/>
      <c r="S321" s="10"/>
      <c r="T321" s="395"/>
      <c r="U321" s="357">
        <f t="shared" ref="U321" si="303">R321*T321/100</f>
        <v>0</v>
      </c>
      <c r="V321" s="357">
        <f t="shared" ref="V321" si="304">R321-U321</f>
        <v>0</v>
      </c>
      <c r="W321" s="357">
        <f t="shared" ref="W321" si="305">J321+V321</f>
        <v>21320</v>
      </c>
      <c r="X321" s="111"/>
      <c r="Y321" s="111"/>
      <c r="Z321" s="111"/>
      <c r="AA321" s="111"/>
    </row>
    <row r="322" spans="1:27" ht="21.75" x14ac:dyDescent="0.5">
      <c r="A322" s="10">
        <v>81</v>
      </c>
      <c r="B322" s="10" t="s">
        <v>12</v>
      </c>
      <c r="C322" s="6">
        <v>4269</v>
      </c>
      <c r="D322" s="6">
        <v>4</v>
      </c>
      <c r="E322" s="6">
        <v>3</v>
      </c>
      <c r="F322" s="6">
        <v>23</v>
      </c>
      <c r="G322" s="6"/>
      <c r="H322" s="10">
        <v>1923</v>
      </c>
      <c r="I322" s="10">
        <v>130</v>
      </c>
      <c r="J322" s="236">
        <f t="shared" si="302"/>
        <v>249990</v>
      </c>
      <c r="K322" s="10"/>
      <c r="L322" s="10"/>
      <c r="M322" s="10"/>
      <c r="N322" s="10"/>
      <c r="O322" s="10"/>
      <c r="P322" s="10"/>
      <c r="Q322" s="10"/>
      <c r="R322" s="10"/>
      <c r="S322" s="10"/>
      <c r="T322" s="395"/>
      <c r="U322" s="357">
        <f t="shared" ref="U322:U326" si="306">R322*T322/100</f>
        <v>0</v>
      </c>
      <c r="V322" s="357">
        <f t="shared" ref="V322:V326" si="307">R322-U322</f>
        <v>0</v>
      </c>
      <c r="W322" s="357">
        <f t="shared" ref="W322:W326" si="308">J322+V322</f>
        <v>249990</v>
      </c>
      <c r="X322" s="111"/>
      <c r="Y322" s="111"/>
      <c r="Z322" s="111"/>
      <c r="AA322" s="111"/>
    </row>
    <row r="323" spans="1:27" ht="21.75" x14ac:dyDescent="0.5">
      <c r="A323" s="10">
        <v>82</v>
      </c>
      <c r="B323" s="10" t="s">
        <v>12</v>
      </c>
      <c r="C323" s="6">
        <v>4270</v>
      </c>
      <c r="D323" s="10">
        <v>0</v>
      </c>
      <c r="E323" s="10">
        <v>2</v>
      </c>
      <c r="F323" s="10">
        <v>9</v>
      </c>
      <c r="G323" s="10"/>
      <c r="H323" s="10">
        <v>209</v>
      </c>
      <c r="I323" s="10">
        <v>380</v>
      </c>
      <c r="J323" s="236">
        <f t="shared" si="302"/>
        <v>79420</v>
      </c>
      <c r="K323" s="10"/>
      <c r="L323" s="10"/>
      <c r="M323" s="10"/>
      <c r="N323" s="10"/>
      <c r="O323" s="10"/>
      <c r="P323" s="10"/>
      <c r="Q323" s="10"/>
      <c r="R323" s="10"/>
      <c r="S323" s="10"/>
      <c r="T323" s="395"/>
      <c r="U323" s="357">
        <f t="shared" si="306"/>
        <v>0</v>
      </c>
      <c r="V323" s="357">
        <f t="shared" si="307"/>
        <v>0</v>
      </c>
      <c r="W323" s="357">
        <f t="shared" si="308"/>
        <v>79420</v>
      </c>
      <c r="X323" s="111"/>
      <c r="Y323" s="16" t="s">
        <v>133</v>
      </c>
      <c r="Z323" s="111"/>
      <c r="AA323" s="111"/>
    </row>
    <row r="324" spans="1:27" ht="17.25" customHeight="1" x14ac:dyDescent="0.5">
      <c r="A324" s="6">
        <v>83</v>
      </c>
      <c r="B324" s="10" t="s">
        <v>12</v>
      </c>
      <c r="C324" s="6">
        <v>4271</v>
      </c>
      <c r="D324" s="6">
        <v>0</v>
      </c>
      <c r="E324" s="6">
        <v>0</v>
      </c>
      <c r="F324" s="6">
        <v>98</v>
      </c>
      <c r="G324" s="6"/>
      <c r="H324" s="6">
        <v>98</v>
      </c>
      <c r="I324" s="6">
        <v>380</v>
      </c>
      <c r="J324" s="236">
        <f t="shared" si="302"/>
        <v>37240</v>
      </c>
      <c r="K324" s="6"/>
      <c r="L324" s="6"/>
      <c r="M324" s="6"/>
      <c r="N324" s="6"/>
      <c r="O324" s="6"/>
      <c r="P324" s="6"/>
      <c r="Q324" s="6"/>
      <c r="R324" s="6"/>
      <c r="S324" s="6"/>
      <c r="T324" s="395"/>
      <c r="U324" s="357">
        <f t="shared" si="306"/>
        <v>0</v>
      </c>
      <c r="V324" s="357">
        <f t="shared" si="307"/>
        <v>0</v>
      </c>
      <c r="W324" s="357">
        <f t="shared" si="308"/>
        <v>37240</v>
      </c>
      <c r="X324" s="111"/>
      <c r="Y324" s="111"/>
      <c r="Z324" s="111"/>
      <c r="AA324" s="111"/>
    </row>
    <row r="325" spans="1:27" ht="17.25" customHeight="1" x14ac:dyDescent="0.5">
      <c r="A325" s="6">
        <v>84</v>
      </c>
      <c r="B325" s="10" t="s">
        <v>12</v>
      </c>
      <c r="C325" s="6">
        <v>6712</v>
      </c>
      <c r="D325" s="6">
        <v>1</v>
      </c>
      <c r="E325" s="6">
        <v>2</v>
      </c>
      <c r="F325" s="6">
        <v>46</v>
      </c>
      <c r="G325" s="6"/>
      <c r="H325" s="6">
        <v>646</v>
      </c>
      <c r="I325" s="6">
        <v>380</v>
      </c>
      <c r="J325" s="236">
        <f t="shared" si="302"/>
        <v>245480</v>
      </c>
      <c r="K325" s="6"/>
      <c r="L325" s="6"/>
      <c r="M325" s="6"/>
      <c r="N325" s="6"/>
      <c r="O325" s="6"/>
      <c r="P325" s="6"/>
      <c r="Q325" s="6"/>
      <c r="R325" s="6"/>
      <c r="S325" s="6"/>
      <c r="T325" s="395"/>
      <c r="U325" s="357">
        <f t="shared" si="306"/>
        <v>0</v>
      </c>
      <c r="V325" s="357">
        <f t="shared" si="307"/>
        <v>0</v>
      </c>
      <c r="W325" s="357">
        <f t="shared" si="308"/>
        <v>245480</v>
      </c>
      <c r="X325" s="111"/>
      <c r="Y325" s="111"/>
      <c r="Z325" s="111"/>
      <c r="AA325" s="111"/>
    </row>
    <row r="326" spans="1:27" ht="17.25" customHeight="1" x14ac:dyDescent="0.5">
      <c r="A326" s="6">
        <v>85</v>
      </c>
      <c r="B326" s="10" t="s">
        <v>12</v>
      </c>
      <c r="C326" s="6">
        <v>8592</v>
      </c>
      <c r="D326" s="6">
        <v>0</v>
      </c>
      <c r="E326" s="6">
        <v>0</v>
      </c>
      <c r="F326" s="6">
        <v>60</v>
      </c>
      <c r="G326" s="6"/>
      <c r="H326" s="6">
        <v>60</v>
      </c>
      <c r="I326" s="6">
        <v>380</v>
      </c>
      <c r="J326" s="236">
        <f t="shared" si="302"/>
        <v>22800</v>
      </c>
      <c r="K326" s="6"/>
      <c r="L326" s="6"/>
      <c r="M326" s="6"/>
      <c r="N326" s="6"/>
      <c r="O326" s="6"/>
      <c r="P326" s="6"/>
      <c r="Q326" s="6"/>
      <c r="R326" s="6"/>
      <c r="S326" s="6"/>
      <c r="T326" s="395"/>
      <c r="U326" s="357">
        <f t="shared" si="306"/>
        <v>0</v>
      </c>
      <c r="V326" s="357">
        <f t="shared" si="307"/>
        <v>0</v>
      </c>
      <c r="W326" s="357">
        <f t="shared" si="308"/>
        <v>22800</v>
      </c>
      <c r="X326" s="111"/>
      <c r="Y326" s="111"/>
      <c r="Z326" s="111"/>
      <c r="AA326" s="111"/>
    </row>
    <row r="327" spans="1:27" ht="13.5" customHeight="1" x14ac:dyDescent="0.5">
      <c r="A327" s="19"/>
      <c r="B327" s="20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408"/>
      <c r="U327" s="60"/>
      <c r="V327" s="60"/>
      <c r="W327" s="60"/>
      <c r="X327" s="60"/>
      <c r="Y327" s="60"/>
      <c r="Z327" s="60"/>
      <c r="AA327" s="60"/>
    </row>
    <row r="328" spans="1:27" ht="21.75" x14ac:dyDescent="0.5">
      <c r="A328" s="6">
        <v>86</v>
      </c>
      <c r="B328" s="10" t="s">
        <v>12</v>
      </c>
      <c r="C328" s="6">
        <v>7423</v>
      </c>
      <c r="D328" s="6">
        <v>0</v>
      </c>
      <c r="E328" s="6">
        <v>3</v>
      </c>
      <c r="F328" s="38">
        <v>9.4</v>
      </c>
      <c r="G328" s="6"/>
      <c r="H328" s="38">
        <v>309.39999999999998</v>
      </c>
      <c r="I328" s="6">
        <v>330</v>
      </c>
      <c r="J328" s="236">
        <f t="shared" si="302"/>
        <v>102101.99999999999</v>
      </c>
      <c r="K328" s="6">
        <v>1</v>
      </c>
      <c r="L328" s="6">
        <v>100</v>
      </c>
      <c r="M328" s="6" t="s">
        <v>25</v>
      </c>
      <c r="N328" s="6"/>
      <c r="O328" s="6">
        <v>297</v>
      </c>
      <c r="P328" s="6"/>
      <c r="Q328" s="46">
        <v>6850</v>
      </c>
      <c r="R328" s="395">
        <f t="shared" ref="R328" si="309">O328*Q328</f>
        <v>2034450</v>
      </c>
      <c r="S328" s="6">
        <v>10</v>
      </c>
      <c r="T328" s="395">
        <v>30</v>
      </c>
      <c r="U328" s="357">
        <f t="shared" ref="U328" si="310">R328*T328/100</f>
        <v>610335</v>
      </c>
      <c r="V328" s="357">
        <f t="shared" ref="V328" si="311">R328-U328</f>
        <v>1424115</v>
      </c>
      <c r="W328" s="357">
        <f t="shared" ref="W328" si="312">J328+V328</f>
        <v>1526217</v>
      </c>
      <c r="X328" s="111"/>
      <c r="Y328" s="16" t="s">
        <v>133</v>
      </c>
      <c r="Z328" s="111"/>
      <c r="AA328" s="111"/>
    </row>
    <row r="329" spans="1:27" ht="21.75" x14ac:dyDescent="0.5">
      <c r="A329" s="6"/>
      <c r="B329" s="7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 t="s">
        <v>40</v>
      </c>
      <c r="N329" s="6"/>
      <c r="O329" s="6"/>
      <c r="P329" s="6"/>
      <c r="Q329" s="6"/>
      <c r="R329" s="6"/>
      <c r="S329" s="6"/>
      <c r="T329" s="395"/>
      <c r="U329" s="111"/>
      <c r="V329" s="111"/>
      <c r="W329" s="111"/>
      <c r="X329" s="111"/>
      <c r="Y329" s="111"/>
      <c r="Z329" s="111"/>
      <c r="AA329" s="111"/>
    </row>
    <row r="330" spans="1:27" ht="21.75" x14ac:dyDescent="0.5">
      <c r="A330" s="6"/>
      <c r="B330" s="7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 t="s">
        <v>45</v>
      </c>
      <c r="N330" s="6"/>
      <c r="O330" s="6"/>
      <c r="P330" s="6"/>
      <c r="Q330" s="6"/>
      <c r="R330" s="6"/>
      <c r="S330" s="6"/>
      <c r="T330" s="395"/>
      <c r="U330" s="111"/>
      <c r="V330" s="111"/>
      <c r="W330" s="111"/>
      <c r="X330" s="111"/>
      <c r="Y330" s="111"/>
      <c r="Z330" s="111"/>
      <c r="AA330" s="111"/>
    </row>
    <row r="331" spans="1:27" ht="21.75" x14ac:dyDescent="0.5">
      <c r="A331" s="80"/>
      <c r="B331" s="81"/>
      <c r="C331" s="80"/>
      <c r="D331" s="19"/>
      <c r="E331" s="81"/>
      <c r="F331" s="81"/>
      <c r="G331" s="81"/>
      <c r="H331" s="81"/>
      <c r="I331" s="81"/>
      <c r="J331" s="81"/>
      <c r="K331" s="81"/>
      <c r="L331" s="81"/>
      <c r="M331" s="81"/>
      <c r="N331" s="81"/>
      <c r="O331" s="81"/>
      <c r="P331" s="81"/>
      <c r="Q331" s="81"/>
      <c r="R331" s="81"/>
      <c r="S331" s="81"/>
      <c r="T331" s="408"/>
      <c r="U331" s="60"/>
      <c r="V331" s="60"/>
      <c r="W331" s="60"/>
      <c r="X331" s="60"/>
      <c r="Y331" s="60"/>
      <c r="Z331" s="60"/>
      <c r="AA331" s="60"/>
    </row>
    <row r="332" spans="1:27" ht="16.5" customHeight="1" x14ac:dyDescent="0.5">
      <c r="A332" s="6"/>
      <c r="B332" s="7"/>
      <c r="C332" s="6"/>
      <c r="D332" s="10"/>
      <c r="E332" s="10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395"/>
      <c r="U332" s="111"/>
      <c r="V332" s="111"/>
      <c r="W332" s="111"/>
      <c r="X332" s="111"/>
      <c r="Y332" s="111"/>
      <c r="Z332" s="111"/>
      <c r="AA332" s="111"/>
    </row>
    <row r="333" spans="1:27" ht="21.75" x14ac:dyDescent="0.5">
      <c r="A333" s="6">
        <v>87</v>
      </c>
      <c r="B333" s="10" t="s">
        <v>12</v>
      </c>
      <c r="C333" s="6">
        <v>8110</v>
      </c>
      <c r="D333" s="6">
        <v>0</v>
      </c>
      <c r="E333" s="6">
        <v>0</v>
      </c>
      <c r="F333" s="38">
        <v>56.9</v>
      </c>
      <c r="G333" s="6"/>
      <c r="H333" s="38">
        <v>56.9</v>
      </c>
      <c r="I333" s="6">
        <v>380</v>
      </c>
      <c r="J333" s="236">
        <f t="shared" ref="J333:J337" si="313">H333*I333</f>
        <v>21622</v>
      </c>
      <c r="K333" s="6"/>
      <c r="L333" s="6"/>
      <c r="M333" s="6"/>
      <c r="N333" s="6"/>
      <c r="O333" s="6"/>
      <c r="P333" s="6"/>
      <c r="Q333" s="6"/>
      <c r="R333" s="6"/>
      <c r="S333" s="6"/>
      <c r="T333" s="395"/>
      <c r="U333" s="357">
        <f t="shared" ref="U333" si="314">R333*T333/100</f>
        <v>0</v>
      </c>
      <c r="V333" s="357">
        <f t="shared" ref="V333" si="315">R333-U333</f>
        <v>0</v>
      </c>
      <c r="W333" s="357">
        <f t="shared" ref="W333" si="316">J333+V333</f>
        <v>21622</v>
      </c>
      <c r="X333" s="111"/>
      <c r="Y333" s="16" t="s">
        <v>133</v>
      </c>
      <c r="Z333" s="111"/>
      <c r="AA333" s="111"/>
    </row>
    <row r="334" spans="1:27" ht="21.75" x14ac:dyDescent="0.5">
      <c r="A334" s="19"/>
      <c r="B334" s="20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408"/>
      <c r="U334" s="60"/>
      <c r="V334" s="60"/>
      <c r="W334" s="60"/>
      <c r="X334" s="60"/>
      <c r="Y334" s="60"/>
      <c r="Z334" s="60"/>
      <c r="AA334" s="60"/>
    </row>
    <row r="335" spans="1:27" ht="21.75" x14ac:dyDescent="0.5">
      <c r="A335" s="43">
        <v>88</v>
      </c>
      <c r="B335" s="10" t="s">
        <v>12</v>
      </c>
      <c r="C335" s="6">
        <v>8112</v>
      </c>
      <c r="D335" s="6">
        <v>0</v>
      </c>
      <c r="E335" s="43">
        <v>0</v>
      </c>
      <c r="F335" s="77">
        <v>58.2</v>
      </c>
      <c r="G335" s="77"/>
      <c r="H335" s="77">
        <v>58.2</v>
      </c>
      <c r="I335" s="46">
        <v>380</v>
      </c>
      <c r="J335" s="236">
        <f t="shared" si="313"/>
        <v>22116</v>
      </c>
      <c r="K335" s="43"/>
      <c r="L335" s="43"/>
      <c r="M335" s="43"/>
      <c r="N335" s="43"/>
      <c r="O335" s="43"/>
      <c r="P335" s="43"/>
      <c r="Q335" s="43"/>
      <c r="R335" s="43"/>
      <c r="S335" s="43"/>
      <c r="T335" s="395"/>
      <c r="U335" s="357">
        <f t="shared" ref="U335" si="317">R335*T335/100</f>
        <v>0</v>
      </c>
      <c r="V335" s="357">
        <f t="shared" ref="V335" si="318">R335-U335</f>
        <v>0</v>
      </c>
      <c r="W335" s="357">
        <f t="shared" ref="W335" si="319">J335+V335</f>
        <v>22116</v>
      </c>
      <c r="X335" s="111"/>
      <c r="Y335" s="16" t="s">
        <v>133</v>
      </c>
      <c r="Z335" s="111"/>
      <c r="AA335" s="111"/>
    </row>
    <row r="336" spans="1:27" ht="15.75" customHeight="1" x14ac:dyDescent="0.5">
      <c r="A336" s="47"/>
      <c r="B336" s="53"/>
      <c r="C336" s="19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08"/>
      <c r="U336" s="60"/>
      <c r="V336" s="60"/>
      <c r="W336" s="60"/>
      <c r="X336" s="60"/>
      <c r="Y336" s="60"/>
      <c r="Z336" s="60"/>
      <c r="AA336" s="60"/>
    </row>
    <row r="337" spans="1:27" ht="21.75" x14ac:dyDescent="0.5">
      <c r="A337" s="6">
        <v>89</v>
      </c>
      <c r="B337" s="10" t="s">
        <v>12</v>
      </c>
      <c r="C337" s="6">
        <v>8113</v>
      </c>
      <c r="D337" s="6">
        <v>0</v>
      </c>
      <c r="E337" s="6">
        <v>0</v>
      </c>
      <c r="F337" s="38">
        <v>58.5</v>
      </c>
      <c r="G337" s="38"/>
      <c r="H337" s="38">
        <v>58.5</v>
      </c>
      <c r="I337" s="36">
        <v>380</v>
      </c>
      <c r="J337" s="236">
        <f t="shared" si="313"/>
        <v>22230</v>
      </c>
      <c r="K337" s="6">
        <v>1</v>
      </c>
      <c r="L337" s="6">
        <v>100</v>
      </c>
      <c r="M337" s="6" t="s">
        <v>15</v>
      </c>
      <c r="N337" s="6"/>
      <c r="O337" s="6">
        <v>100</v>
      </c>
      <c r="P337" s="6"/>
      <c r="Q337" s="46">
        <v>6850</v>
      </c>
      <c r="R337" s="395">
        <f t="shared" ref="R337" si="320">O337*Q337</f>
        <v>685000</v>
      </c>
      <c r="S337" s="6">
        <v>10</v>
      </c>
      <c r="T337" s="395">
        <v>10</v>
      </c>
      <c r="U337" s="357">
        <f t="shared" ref="U337" si="321">R337*T337/100</f>
        <v>68500</v>
      </c>
      <c r="V337" s="357">
        <f t="shared" ref="V337" si="322">R337-U337</f>
        <v>616500</v>
      </c>
      <c r="W337" s="357">
        <f t="shared" ref="W337" si="323">J337+V337</f>
        <v>638730</v>
      </c>
      <c r="X337" s="111"/>
      <c r="Y337" s="16" t="s">
        <v>133</v>
      </c>
      <c r="Z337" s="111"/>
      <c r="AA337" s="111"/>
    </row>
    <row r="338" spans="1:27" ht="21.75" x14ac:dyDescent="0.5">
      <c r="A338" s="19"/>
      <c r="B338" s="20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408"/>
      <c r="U338" s="60"/>
      <c r="V338" s="60"/>
      <c r="W338" s="60"/>
      <c r="X338" s="60"/>
      <c r="Y338" s="60"/>
      <c r="Z338" s="60"/>
      <c r="AA338" s="60"/>
    </row>
    <row r="339" spans="1:27" ht="14.25" customHeight="1" x14ac:dyDescent="0.5">
      <c r="A339" s="9"/>
      <c r="B339" s="51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395"/>
      <c r="U339" s="111"/>
      <c r="V339" s="111"/>
      <c r="W339" s="111"/>
      <c r="X339" s="111"/>
      <c r="Y339" s="111"/>
      <c r="Z339" s="111"/>
      <c r="AA339" s="111"/>
    </row>
    <row r="340" spans="1:27" ht="21.75" x14ac:dyDescent="0.5">
      <c r="A340" s="6">
        <v>90</v>
      </c>
      <c r="B340" s="10" t="s">
        <v>12</v>
      </c>
      <c r="C340" s="6">
        <v>8140</v>
      </c>
      <c r="D340" s="6">
        <v>1</v>
      </c>
      <c r="E340" s="6">
        <v>0</v>
      </c>
      <c r="F340" s="38">
        <v>70.5</v>
      </c>
      <c r="G340" s="38"/>
      <c r="H340" s="38">
        <v>470.5</v>
      </c>
      <c r="I340" s="38">
        <v>330</v>
      </c>
      <c r="J340" s="236">
        <f t="shared" ref="J340" si="324">H340*I340</f>
        <v>155265</v>
      </c>
      <c r="K340" s="6">
        <v>1</v>
      </c>
      <c r="L340" s="6">
        <v>100</v>
      </c>
      <c r="M340" s="6" t="s">
        <v>15</v>
      </c>
      <c r="N340" s="6"/>
      <c r="O340" s="38">
        <v>312.5</v>
      </c>
      <c r="P340" s="38"/>
      <c r="Q340" s="46">
        <v>6850</v>
      </c>
      <c r="R340" s="395">
        <f t="shared" ref="R340" si="325">O340*Q340</f>
        <v>2140625</v>
      </c>
      <c r="S340" s="6">
        <v>23</v>
      </c>
      <c r="T340" s="395">
        <v>36</v>
      </c>
      <c r="U340" s="357">
        <f t="shared" ref="U340" si="326">R340*T340/100</f>
        <v>770625</v>
      </c>
      <c r="V340" s="357">
        <f t="shared" ref="V340" si="327">R340-U340</f>
        <v>1370000</v>
      </c>
      <c r="W340" s="357">
        <f t="shared" ref="W340" si="328">J340+V340</f>
        <v>1525265</v>
      </c>
      <c r="X340" s="111"/>
      <c r="Y340" s="16" t="s">
        <v>133</v>
      </c>
      <c r="Z340" s="111"/>
      <c r="AA340" s="111"/>
    </row>
    <row r="341" spans="1:27" ht="21.75" x14ac:dyDescent="0.5">
      <c r="A341" s="19"/>
      <c r="B341" s="20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408"/>
      <c r="U341" s="60"/>
      <c r="V341" s="60"/>
      <c r="W341" s="60"/>
      <c r="X341" s="60"/>
      <c r="Y341" s="60"/>
      <c r="Z341" s="60"/>
      <c r="AA341" s="60"/>
    </row>
    <row r="342" spans="1:27" ht="18" x14ac:dyDescent="0.4">
      <c r="A342" s="492" t="s">
        <v>93</v>
      </c>
      <c r="B342" s="487"/>
      <c r="C342" s="487"/>
      <c r="D342" s="487"/>
      <c r="E342" s="487"/>
      <c r="F342" s="487"/>
      <c r="G342" s="288"/>
      <c r="H342" s="288"/>
      <c r="I342" s="288"/>
      <c r="J342" s="288"/>
      <c r="K342" s="492" t="s">
        <v>104</v>
      </c>
      <c r="L342" s="487"/>
      <c r="M342" s="487"/>
      <c r="N342" s="487"/>
      <c r="O342" s="487"/>
      <c r="P342" s="487"/>
      <c r="Q342" s="487"/>
      <c r="R342" s="487"/>
      <c r="S342" s="507"/>
      <c r="T342" s="414"/>
      <c r="U342" s="274"/>
      <c r="V342" s="274"/>
      <c r="W342" s="189"/>
      <c r="X342" s="212" t="s">
        <v>106</v>
      </c>
      <c r="Y342" s="189"/>
      <c r="Z342" s="189"/>
      <c r="AA342" s="211"/>
    </row>
    <row r="343" spans="1:27" ht="27.75" customHeight="1" x14ac:dyDescent="0.4">
      <c r="A343" s="491" t="s">
        <v>3</v>
      </c>
      <c r="B343" s="491" t="s">
        <v>4</v>
      </c>
      <c r="C343" s="497" t="s">
        <v>5</v>
      </c>
      <c r="D343" s="492" t="s">
        <v>6</v>
      </c>
      <c r="E343" s="487"/>
      <c r="F343" s="493"/>
      <c r="G343" s="188" t="s">
        <v>83</v>
      </c>
      <c r="H343" s="188" t="s">
        <v>86</v>
      </c>
      <c r="I343" s="188" t="s">
        <v>87</v>
      </c>
      <c r="J343" s="188" t="s">
        <v>91</v>
      </c>
      <c r="K343" s="491" t="s">
        <v>3</v>
      </c>
      <c r="L343" s="491" t="s">
        <v>7</v>
      </c>
      <c r="M343" s="491" t="s">
        <v>8</v>
      </c>
      <c r="N343" s="289"/>
      <c r="O343" s="491" t="s">
        <v>95</v>
      </c>
      <c r="P343" s="289"/>
      <c r="Q343" s="289"/>
      <c r="R343" s="290"/>
      <c r="S343" s="208"/>
      <c r="T343" s="415"/>
      <c r="U343" s="209"/>
      <c r="V343" s="494" t="s">
        <v>100</v>
      </c>
      <c r="W343" s="464" t="s">
        <v>103</v>
      </c>
      <c r="X343" s="213" t="s">
        <v>107</v>
      </c>
      <c r="Y343" s="464" t="s">
        <v>101</v>
      </c>
      <c r="Z343" s="464" t="s">
        <v>102</v>
      </c>
      <c r="AA343" s="464" t="s">
        <v>146</v>
      </c>
    </row>
    <row r="344" spans="1:27" ht="26.25" customHeight="1" x14ac:dyDescent="0.4">
      <c r="A344" s="464"/>
      <c r="B344" s="464"/>
      <c r="C344" s="481"/>
      <c r="D344" s="475" t="s">
        <v>9</v>
      </c>
      <c r="E344" s="475" t="s">
        <v>10</v>
      </c>
      <c r="F344" s="475" t="s">
        <v>11</v>
      </c>
      <c r="G344" s="284" t="s">
        <v>123</v>
      </c>
      <c r="H344" s="284" t="s">
        <v>114</v>
      </c>
      <c r="I344" s="284" t="s">
        <v>88</v>
      </c>
      <c r="J344" s="284" t="s">
        <v>88</v>
      </c>
      <c r="K344" s="464"/>
      <c r="L344" s="464"/>
      <c r="M344" s="464"/>
      <c r="N344" s="282" t="s">
        <v>83</v>
      </c>
      <c r="O344" s="464"/>
      <c r="P344" s="282" t="s">
        <v>110</v>
      </c>
      <c r="Q344" s="282" t="s">
        <v>87</v>
      </c>
      <c r="R344" s="286" t="s">
        <v>91</v>
      </c>
      <c r="S344" s="466" t="s">
        <v>97</v>
      </c>
      <c r="T344" s="467"/>
      <c r="U344" s="468"/>
      <c r="V344" s="495"/>
      <c r="W344" s="464"/>
      <c r="X344" s="213" t="s">
        <v>96</v>
      </c>
      <c r="Y344" s="464"/>
      <c r="Z344" s="464"/>
      <c r="AA344" s="464"/>
    </row>
    <row r="345" spans="1:27" ht="14.25" customHeight="1" x14ac:dyDescent="0.2">
      <c r="A345" s="464"/>
      <c r="B345" s="464"/>
      <c r="C345" s="481"/>
      <c r="D345" s="476"/>
      <c r="E345" s="476"/>
      <c r="F345" s="476"/>
      <c r="G345" s="284" t="s">
        <v>124</v>
      </c>
      <c r="H345" s="284" t="s">
        <v>115</v>
      </c>
      <c r="I345" s="284" t="s">
        <v>125</v>
      </c>
      <c r="J345" s="284" t="s">
        <v>117</v>
      </c>
      <c r="K345" s="464"/>
      <c r="L345" s="464"/>
      <c r="M345" s="464"/>
      <c r="N345" s="282" t="s">
        <v>123</v>
      </c>
      <c r="O345" s="464"/>
      <c r="P345" s="282" t="s">
        <v>111</v>
      </c>
      <c r="Q345" s="282" t="s">
        <v>88</v>
      </c>
      <c r="R345" s="286" t="s">
        <v>122</v>
      </c>
      <c r="S345" s="469" t="s">
        <v>98</v>
      </c>
      <c r="T345" s="496" t="s">
        <v>144</v>
      </c>
      <c r="U345" s="471" t="s">
        <v>99</v>
      </c>
      <c r="V345" s="464"/>
      <c r="W345" s="464"/>
      <c r="X345" s="213" t="s">
        <v>108</v>
      </c>
      <c r="Y345" s="464"/>
      <c r="Z345" s="464"/>
      <c r="AA345" s="464"/>
    </row>
    <row r="346" spans="1:27" ht="14.25" customHeight="1" x14ac:dyDescent="0.2">
      <c r="A346" s="464"/>
      <c r="B346" s="464"/>
      <c r="C346" s="481"/>
      <c r="D346" s="476"/>
      <c r="E346" s="476"/>
      <c r="F346" s="476"/>
      <c r="G346" s="284" t="s">
        <v>85</v>
      </c>
      <c r="H346" s="284"/>
      <c r="I346" s="284" t="s">
        <v>115</v>
      </c>
      <c r="J346" s="284" t="s">
        <v>90</v>
      </c>
      <c r="K346" s="464"/>
      <c r="L346" s="464"/>
      <c r="M346" s="464"/>
      <c r="N346" s="282" t="s">
        <v>124</v>
      </c>
      <c r="O346" s="464"/>
      <c r="P346" s="282" t="s">
        <v>112</v>
      </c>
      <c r="Q346" s="282" t="s">
        <v>119</v>
      </c>
      <c r="R346" s="286" t="s">
        <v>120</v>
      </c>
      <c r="S346" s="469"/>
      <c r="T346" s="469"/>
      <c r="U346" s="471"/>
      <c r="V346" s="464"/>
      <c r="W346" s="464"/>
      <c r="X346" s="213" t="s">
        <v>109</v>
      </c>
      <c r="Y346" s="464"/>
      <c r="Z346" s="464"/>
      <c r="AA346" s="464"/>
    </row>
    <row r="347" spans="1:27" ht="65.25" customHeight="1" x14ac:dyDescent="0.2">
      <c r="A347" s="465"/>
      <c r="B347" s="465"/>
      <c r="C347" s="482"/>
      <c r="D347" s="477"/>
      <c r="E347" s="477"/>
      <c r="F347" s="477"/>
      <c r="G347" s="285"/>
      <c r="H347" s="285"/>
      <c r="I347" s="285" t="s">
        <v>90</v>
      </c>
      <c r="J347" s="285"/>
      <c r="K347" s="465"/>
      <c r="L347" s="465"/>
      <c r="M347" s="465"/>
      <c r="N347" s="283" t="s">
        <v>85</v>
      </c>
      <c r="O347" s="465"/>
      <c r="P347" s="283"/>
      <c r="Q347" s="283" t="s">
        <v>121</v>
      </c>
      <c r="R347" s="287" t="s">
        <v>90</v>
      </c>
      <c r="S347" s="470"/>
      <c r="T347" s="470"/>
      <c r="U347" s="472"/>
      <c r="V347" s="465"/>
      <c r="W347" s="465"/>
      <c r="X347" s="214" t="s">
        <v>85</v>
      </c>
      <c r="Y347" s="465"/>
      <c r="Z347" s="465"/>
      <c r="AA347" s="465"/>
    </row>
    <row r="348" spans="1:27" ht="21.75" x14ac:dyDescent="0.5">
      <c r="A348" s="6">
        <v>91</v>
      </c>
      <c r="B348" s="10" t="s">
        <v>12</v>
      </c>
      <c r="C348" s="6">
        <v>8141</v>
      </c>
      <c r="D348" s="6">
        <v>0</v>
      </c>
      <c r="E348" s="6">
        <v>3</v>
      </c>
      <c r="F348" s="38">
        <v>88.6</v>
      </c>
      <c r="G348" s="38"/>
      <c r="H348" s="38">
        <v>388.6</v>
      </c>
      <c r="I348" s="38">
        <v>330</v>
      </c>
      <c r="J348" s="236">
        <f t="shared" ref="J348:J350" si="329">H348*I348</f>
        <v>128238.00000000001</v>
      </c>
      <c r="K348" s="6">
        <v>1</v>
      </c>
      <c r="L348" s="6">
        <v>100</v>
      </c>
      <c r="M348" s="6" t="s">
        <v>15</v>
      </c>
      <c r="N348" s="6"/>
      <c r="O348" s="6">
        <v>200</v>
      </c>
      <c r="P348" s="6"/>
      <c r="Q348" s="46">
        <v>6850</v>
      </c>
      <c r="R348" s="395">
        <f t="shared" ref="R348" si="330">O348*Q348</f>
        <v>1370000</v>
      </c>
      <c r="S348" s="6">
        <v>16</v>
      </c>
      <c r="T348" s="395">
        <v>22</v>
      </c>
      <c r="U348" s="357">
        <f t="shared" ref="U348" si="331">R348*T348/100</f>
        <v>301400</v>
      </c>
      <c r="V348" s="357">
        <f t="shared" ref="V348" si="332">R348-U348</f>
        <v>1068600</v>
      </c>
      <c r="W348" s="357">
        <f t="shared" ref="W348" si="333">J348+V348</f>
        <v>1196838</v>
      </c>
      <c r="X348" s="111"/>
      <c r="Y348" s="16" t="s">
        <v>133</v>
      </c>
      <c r="Z348" s="111"/>
      <c r="AA348" s="111"/>
    </row>
    <row r="349" spans="1:27" ht="21.75" x14ac:dyDescent="0.5">
      <c r="A349" s="19"/>
      <c r="B349" s="20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408"/>
      <c r="U349" s="60"/>
      <c r="V349" s="60"/>
      <c r="W349" s="60"/>
      <c r="X349" s="60"/>
      <c r="Y349" s="60"/>
      <c r="Z349" s="60"/>
      <c r="AA349" s="60"/>
    </row>
    <row r="350" spans="1:27" ht="21.75" x14ac:dyDescent="0.5">
      <c r="A350" s="6">
        <v>92</v>
      </c>
      <c r="B350" s="10" t="s">
        <v>12</v>
      </c>
      <c r="C350" s="6">
        <v>8589</v>
      </c>
      <c r="D350" s="6">
        <v>0</v>
      </c>
      <c r="E350" s="6">
        <v>0</v>
      </c>
      <c r="F350" s="6">
        <v>43</v>
      </c>
      <c r="G350" s="6"/>
      <c r="H350" s="6">
        <v>43</v>
      </c>
      <c r="I350" s="6">
        <v>380</v>
      </c>
      <c r="J350" s="236">
        <f t="shared" si="329"/>
        <v>16340</v>
      </c>
      <c r="K350" s="6">
        <v>1</v>
      </c>
      <c r="L350" s="6">
        <v>100</v>
      </c>
      <c r="M350" s="6" t="s">
        <v>15</v>
      </c>
      <c r="N350" s="6"/>
      <c r="O350" s="6">
        <v>60</v>
      </c>
      <c r="P350" s="6"/>
      <c r="Q350" s="46">
        <v>6850</v>
      </c>
      <c r="R350" s="395">
        <f t="shared" ref="R350" si="334">O350*Q350</f>
        <v>411000</v>
      </c>
      <c r="S350" s="6">
        <v>4</v>
      </c>
      <c r="T350" s="395">
        <v>4</v>
      </c>
      <c r="U350" s="357">
        <f t="shared" ref="U350" si="335">R350*T350/100</f>
        <v>16440</v>
      </c>
      <c r="V350" s="357">
        <f t="shared" ref="V350" si="336">R350-U350</f>
        <v>394560</v>
      </c>
      <c r="W350" s="357">
        <f t="shared" ref="W350" si="337">J350+V350</f>
        <v>410900</v>
      </c>
      <c r="X350" s="111"/>
      <c r="Y350" s="16" t="s">
        <v>133</v>
      </c>
      <c r="Z350" s="111"/>
      <c r="AA350" s="111"/>
    </row>
    <row r="351" spans="1:27" ht="21.75" x14ac:dyDescent="0.5">
      <c r="A351" s="19"/>
      <c r="B351" s="20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408"/>
      <c r="U351" s="60"/>
      <c r="V351" s="60"/>
      <c r="W351" s="60"/>
      <c r="X351" s="60"/>
      <c r="Y351" s="60"/>
      <c r="Z351" s="60"/>
      <c r="AA351" s="60"/>
    </row>
    <row r="352" spans="1:27" ht="21.75" x14ac:dyDescent="0.5">
      <c r="A352" s="6">
        <v>93</v>
      </c>
      <c r="B352" s="10" t="s">
        <v>12</v>
      </c>
      <c r="C352" s="6">
        <v>8590</v>
      </c>
      <c r="D352" s="6">
        <v>0</v>
      </c>
      <c r="E352" s="6">
        <v>0</v>
      </c>
      <c r="F352" s="6">
        <v>48</v>
      </c>
      <c r="G352" s="6"/>
      <c r="H352" s="6">
        <v>48</v>
      </c>
      <c r="I352" s="6">
        <v>380</v>
      </c>
      <c r="J352" s="236">
        <f t="shared" ref="J352" si="338">H352*I352</f>
        <v>18240</v>
      </c>
      <c r="K352" s="6">
        <v>1</v>
      </c>
      <c r="L352" s="6">
        <v>100</v>
      </c>
      <c r="M352" s="6" t="s">
        <v>25</v>
      </c>
      <c r="N352" s="6"/>
      <c r="O352" s="6">
        <v>200</v>
      </c>
      <c r="P352" s="6"/>
      <c r="Q352" s="46">
        <v>6850</v>
      </c>
      <c r="R352" s="395">
        <f t="shared" ref="R352" si="339">O352*Q352</f>
        <v>1370000</v>
      </c>
      <c r="S352" s="6">
        <v>3</v>
      </c>
      <c r="T352" s="395">
        <v>6</v>
      </c>
      <c r="U352" s="357">
        <f t="shared" ref="U352" si="340">R352*T352/100</f>
        <v>82200</v>
      </c>
      <c r="V352" s="357">
        <f t="shared" ref="V352" si="341">R352-U352</f>
        <v>1287800</v>
      </c>
      <c r="W352" s="357">
        <f t="shared" ref="W352" si="342">J352+V352</f>
        <v>1306040</v>
      </c>
      <c r="X352" s="111"/>
      <c r="Y352" s="16" t="s">
        <v>133</v>
      </c>
      <c r="Z352" s="111"/>
      <c r="AA352" s="111"/>
    </row>
    <row r="353" spans="1:27" ht="21.75" x14ac:dyDescent="0.5">
      <c r="A353" s="6"/>
      <c r="B353" s="7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 t="s">
        <v>40</v>
      </c>
      <c r="N353" s="6"/>
      <c r="O353" s="6"/>
      <c r="P353" s="6"/>
      <c r="Q353" s="6"/>
      <c r="R353" s="6"/>
      <c r="S353" s="6"/>
      <c r="T353" s="395"/>
      <c r="U353" s="111"/>
      <c r="V353" s="111"/>
      <c r="W353" s="111"/>
      <c r="X353" s="111"/>
      <c r="Y353" s="111"/>
      <c r="Z353" s="111"/>
      <c r="AA353" s="111"/>
    </row>
    <row r="354" spans="1:27" ht="21.75" x14ac:dyDescent="0.5">
      <c r="A354" s="6"/>
      <c r="B354" s="7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 t="s">
        <v>45</v>
      </c>
      <c r="N354" s="6"/>
      <c r="O354" s="6"/>
      <c r="P354" s="6"/>
      <c r="Q354" s="6"/>
      <c r="R354" s="6"/>
      <c r="S354" s="6"/>
      <c r="T354" s="395"/>
      <c r="U354" s="111"/>
      <c r="V354" s="111"/>
      <c r="W354" s="111"/>
      <c r="X354" s="111"/>
      <c r="Y354" s="111"/>
      <c r="Z354" s="111"/>
      <c r="AA354" s="111"/>
    </row>
    <row r="355" spans="1:27" ht="15.75" customHeight="1" x14ac:dyDescent="0.5">
      <c r="A355" s="19"/>
      <c r="B355" s="20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408"/>
      <c r="U355" s="60"/>
      <c r="V355" s="60"/>
      <c r="W355" s="60"/>
      <c r="X355" s="60"/>
      <c r="Y355" s="60"/>
      <c r="Z355" s="60"/>
      <c r="AA355" s="60"/>
    </row>
    <row r="356" spans="1:27" ht="15.75" customHeight="1" x14ac:dyDescent="0.5">
      <c r="A356" s="10"/>
      <c r="B356" s="31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395"/>
      <c r="U356" s="111"/>
      <c r="V356" s="111"/>
      <c r="W356" s="111"/>
      <c r="X356" s="111"/>
      <c r="Y356" s="111"/>
      <c r="Z356" s="111"/>
      <c r="AA356" s="111"/>
    </row>
    <row r="357" spans="1:27" ht="21.75" x14ac:dyDescent="0.5">
      <c r="A357" s="6">
        <v>94</v>
      </c>
      <c r="B357" s="10" t="s">
        <v>12</v>
      </c>
      <c r="C357" s="6">
        <v>8955</v>
      </c>
      <c r="D357" s="6">
        <v>0</v>
      </c>
      <c r="E357" s="6">
        <v>0</v>
      </c>
      <c r="F357" s="38">
        <v>57.6</v>
      </c>
      <c r="G357" s="6"/>
      <c r="H357" s="38">
        <v>57.6</v>
      </c>
      <c r="I357" s="6">
        <v>380</v>
      </c>
      <c r="J357" s="236">
        <f t="shared" ref="J357" si="343">H357*I357</f>
        <v>21888</v>
      </c>
      <c r="K357" s="6">
        <v>1</v>
      </c>
      <c r="L357" s="6">
        <v>100</v>
      </c>
      <c r="M357" s="6" t="s">
        <v>15</v>
      </c>
      <c r="N357" s="6"/>
      <c r="O357" s="6">
        <v>102</v>
      </c>
      <c r="P357" s="6"/>
      <c r="Q357" s="46">
        <v>6850</v>
      </c>
      <c r="R357" s="395">
        <f t="shared" ref="R357" si="344">O357*Q357</f>
        <v>698700</v>
      </c>
      <c r="S357" s="6">
        <v>16</v>
      </c>
      <c r="T357" s="395">
        <v>22</v>
      </c>
      <c r="U357" s="357">
        <f t="shared" ref="U357" si="345">R357*T357/100</f>
        <v>153714</v>
      </c>
      <c r="V357" s="357">
        <f t="shared" ref="V357" si="346">R357-U357</f>
        <v>544986</v>
      </c>
      <c r="W357" s="357">
        <f t="shared" ref="W357" si="347">J357+V357</f>
        <v>566874</v>
      </c>
      <c r="X357" s="111"/>
      <c r="Y357" s="16" t="s">
        <v>133</v>
      </c>
      <c r="Z357" s="111"/>
      <c r="AA357" s="111"/>
    </row>
    <row r="358" spans="1:27" ht="16.5" customHeight="1" x14ac:dyDescent="0.5">
      <c r="A358" s="19"/>
      <c r="B358" s="20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408"/>
      <c r="U358" s="60"/>
      <c r="V358" s="60"/>
      <c r="W358" s="60"/>
      <c r="X358" s="60"/>
      <c r="Y358" s="60"/>
      <c r="Z358" s="60"/>
      <c r="AA358" s="60"/>
    </row>
    <row r="359" spans="1:27" ht="14.25" customHeight="1" x14ac:dyDescent="0.5">
      <c r="A359" s="10"/>
      <c r="B359" s="31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395"/>
      <c r="U359" s="111"/>
      <c r="V359" s="111"/>
      <c r="W359" s="111"/>
      <c r="X359" s="111"/>
      <c r="Y359" s="111"/>
      <c r="Z359" s="111"/>
      <c r="AA359" s="111"/>
    </row>
    <row r="360" spans="1:27" ht="21.75" x14ac:dyDescent="0.5">
      <c r="A360" s="6">
        <v>95</v>
      </c>
      <c r="B360" s="10" t="s">
        <v>12</v>
      </c>
      <c r="C360" s="6">
        <v>8956</v>
      </c>
      <c r="D360" s="6">
        <v>0</v>
      </c>
      <c r="E360" s="6">
        <v>0</v>
      </c>
      <c r="F360" s="38">
        <v>76.8</v>
      </c>
      <c r="G360" s="6"/>
      <c r="H360" s="6">
        <v>76.8</v>
      </c>
      <c r="I360" s="6">
        <v>380</v>
      </c>
      <c r="J360" s="236">
        <f t="shared" ref="J360" si="348">H360*I360</f>
        <v>29184</v>
      </c>
      <c r="K360" s="6">
        <v>1</v>
      </c>
      <c r="L360" s="6">
        <v>100</v>
      </c>
      <c r="M360" s="6" t="s">
        <v>15</v>
      </c>
      <c r="N360" s="6"/>
      <c r="O360" s="6">
        <v>120</v>
      </c>
      <c r="P360" s="6"/>
      <c r="Q360" s="46">
        <v>6850</v>
      </c>
      <c r="R360" s="395">
        <f t="shared" ref="R360" si="349">O360*Q360</f>
        <v>822000</v>
      </c>
      <c r="S360" s="6">
        <v>13</v>
      </c>
      <c r="T360" s="395">
        <v>16</v>
      </c>
      <c r="U360" s="357">
        <f t="shared" ref="U360" si="350">R360*T360/100</f>
        <v>131520</v>
      </c>
      <c r="V360" s="357">
        <f t="shared" ref="V360" si="351">R360-U360</f>
        <v>690480</v>
      </c>
      <c r="W360" s="357">
        <f t="shared" ref="W360" si="352">J360+V360</f>
        <v>719664</v>
      </c>
      <c r="X360" s="111"/>
      <c r="Y360" s="16" t="s">
        <v>133</v>
      </c>
      <c r="Z360" s="111"/>
      <c r="AA360" s="111"/>
    </row>
    <row r="361" spans="1:27" ht="21.75" x14ac:dyDescent="0.5">
      <c r="A361" s="19"/>
      <c r="B361" s="20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395"/>
      <c r="U361" s="111"/>
      <c r="V361" s="111"/>
      <c r="W361" s="111"/>
      <c r="X361" s="111"/>
      <c r="Y361" s="111"/>
      <c r="Z361" s="111"/>
      <c r="AA361" s="111"/>
    </row>
    <row r="362" spans="1:27" ht="21.75" x14ac:dyDescent="0.5">
      <c r="A362" s="10"/>
      <c r="B362" s="31"/>
      <c r="C362" s="10"/>
      <c r="D362" s="10"/>
      <c r="E362" s="10"/>
      <c r="F362" s="69"/>
      <c r="G362" s="69"/>
      <c r="H362" s="69"/>
      <c r="I362" s="69"/>
      <c r="J362" s="69"/>
      <c r="K362" s="10"/>
      <c r="L362" s="10"/>
      <c r="M362" s="10"/>
      <c r="N362" s="10"/>
      <c r="O362" s="10"/>
      <c r="P362" s="10"/>
      <c r="Q362" s="10"/>
      <c r="R362" s="10"/>
      <c r="S362" s="10"/>
      <c r="T362" s="395"/>
      <c r="U362" s="111"/>
      <c r="V362" s="111"/>
      <c r="W362" s="111"/>
      <c r="X362" s="111"/>
      <c r="Y362" s="111"/>
      <c r="Z362" s="111"/>
      <c r="AA362" s="111"/>
    </row>
    <row r="363" spans="1:27" ht="21.75" x14ac:dyDescent="0.5">
      <c r="A363" s="6">
        <v>96</v>
      </c>
      <c r="B363" s="10" t="s">
        <v>12</v>
      </c>
      <c r="C363" s="6">
        <v>8957</v>
      </c>
      <c r="D363" s="6">
        <v>0</v>
      </c>
      <c r="E363" s="6">
        <v>0</v>
      </c>
      <c r="F363" s="38">
        <v>77.400000000000006</v>
      </c>
      <c r="G363" s="38"/>
      <c r="H363" s="38">
        <v>77.400000000000006</v>
      </c>
      <c r="I363" s="38">
        <v>380</v>
      </c>
      <c r="J363" s="236">
        <f t="shared" ref="J363" si="353">H363*I363</f>
        <v>29412.000000000004</v>
      </c>
      <c r="K363" s="6">
        <v>1</v>
      </c>
      <c r="L363" s="6">
        <v>100</v>
      </c>
      <c r="M363" s="6" t="s">
        <v>15</v>
      </c>
      <c r="N363" s="6"/>
      <c r="O363" s="6">
        <v>120</v>
      </c>
      <c r="P363" s="6"/>
      <c r="Q363" s="46">
        <v>6850</v>
      </c>
      <c r="R363" s="395">
        <f t="shared" ref="R363" si="354">O363*Q363</f>
        <v>822000</v>
      </c>
      <c r="S363" s="6">
        <v>17</v>
      </c>
      <c r="T363" s="395">
        <v>24</v>
      </c>
      <c r="U363" s="357">
        <f t="shared" ref="U363" si="355">R363*T363/100</f>
        <v>197280</v>
      </c>
      <c r="V363" s="357">
        <f t="shared" ref="V363" si="356">R363-U363</f>
        <v>624720</v>
      </c>
      <c r="W363" s="357">
        <f t="shared" ref="W363" si="357">J363+V363</f>
        <v>654132</v>
      </c>
      <c r="X363" s="111"/>
      <c r="Y363" s="16" t="s">
        <v>133</v>
      </c>
      <c r="Z363" s="111"/>
      <c r="AA363" s="111"/>
    </row>
    <row r="364" spans="1:27" ht="21.75" x14ac:dyDescent="0.5">
      <c r="A364" s="19"/>
      <c r="B364" s="20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408"/>
      <c r="U364" s="60"/>
      <c r="V364" s="60"/>
      <c r="W364" s="60"/>
      <c r="X364" s="60"/>
      <c r="Y364" s="60"/>
      <c r="Z364" s="60"/>
      <c r="AA364" s="60"/>
    </row>
    <row r="365" spans="1:27" ht="21.75" x14ac:dyDescent="0.5">
      <c r="A365" s="43"/>
      <c r="B365" s="51"/>
      <c r="C365" s="9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395"/>
      <c r="U365" s="111"/>
      <c r="V365" s="111"/>
      <c r="W365" s="111"/>
      <c r="X365" s="111"/>
      <c r="Y365" s="111"/>
      <c r="Z365" s="111"/>
      <c r="AA365" s="111"/>
    </row>
    <row r="366" spans="1:27" ht="21.75" x14ac:dyDescent="0.5">
      <c r="A366" s="10">
        <v>97</v>
      </c>
      <c r="B366" s="10" t="s">
        <v>12</v>
      </c>
      <c r="C366" s="6">
        <v>8958</v>
      </c>
      <c r="D366" s="10">
        <v>0</v>
      </c>
      <c r="E366" s="10">
        <v>0</v>
      </c>
      <c r="F366" s="69">
        <v>80.3</v>
      </c>
      <c r="G366" s="69"/>
      <c r="H366" s="69">
        <v>80.3</v>
      </c>
      <c r="I366" s="69">
        <v>380</v>
      </c>
      <c r="J366" s="236">
        <f t="shared" ref="J366" si="358">H366*I366</f>
        <v>30514</v>
      </c>
      <c r="K366" s="10">
        <v>1</v>
      </c>
      <c r="L366" s="10">
        <v>100</v>
      </c>
      <c r="M366" s="6" t="s">
        <v>15</v>
      </c>
      <c r="N366" s="10"/>
      <c r="O366" s="10">
        <v>136</v>
      </c>
      <c r="P366" s="10"/>
      <c r="Q366" s="46">
        <v>6850</v>
      </c>
      <c r="R366" s="395">
        <f t="shared" ref="R366" si="359">O366*Q366</f>
        <v>931600</v>
      </c>
      <c r="S366" s="10">
        <v>24</v>
      </c>
      <c r="T366" s="395">
        <v>38</v>
      </c>
      <c r="U366" s="357">
        <f t="shared" ref="U366" si="360">R366*T366/100</f>
        <v>354008</v>
      </c>
      <c r="V366" s="357">
        <f t="shared" ref="V366" si="361">R366-U366</f>
        <v>577592</v>
      </c>
      <c r="W366" s="357">
        <f t="shared" ref="W366" si="362">J366+V366</f>
        <v>608106</v>
      </c>
      <c r="X366" s="111"/>
      <c r="Y366" s="16" t="s">
        <v>133</v>
      </c>
      <c r="Z366" s="111"/>
      <c r="AA366" s="111"/>
    </row>
    <row r="367" spans="1:27" ht="21.75" x14ac:dyDescent="0.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408"/>
      <c r="U367" s="60"/>
      <c r="V367" s="60"/>
      <c r="W367" s="60"/>
      <c r="X367" s="60"/>
      <c r="Y367" s="60"/>
      <c r="Z367" s="60"/>
      <c r="AA367" s="60"/>
    </row>
    <row r="368" spans="1:27" ht="18" x14ac:dyDescent="0.4">
      <c r="A368" s="492" t="s">
        <v>93</v>
      </c>
      <c r="B368" s="487"/>
      <c r="C368" s="487"/>
      <c r="D368" s="487"/>
      <c r="E368" s="487"/>
      <c r="F368" s="487"/>
      <c r="G368" s="288"/>
      <c r="H368" s="288"/>
      <c r="I368" s="288"/>
      <c r="J368" s="288"/>
      <c r="K368" s="492" t="s">
        <v>104</v>
      </c>
      <c r="L368" s="487"/>
      <c r="M368" s="487"/>
      <c r="N368" s="487"/>
      <c r="O368" s="487"/>
      <c r="P368" s="487"/>
      <c r="Q368" s="487"/>
      <c r="R368" s="487"/>
      <c r="S368" s="507"/>
      <c r="T368" s="414"/>
      <c r="U368" s="274"/>
      <c r="V368" s="274"/>
      <c r="W368" s="189"/>
      <c r="X368" s="212" t="s">
        <v>106</v>
      </c>
      <c r="Y368" s="189"/>
      <c r="Z368" s="189"/>
      <c r="AA368" s="211"/>
    </row>
    <row r="369" spans="1:27" ht="27.75" customHeight="1" x14ac:dyDescent="0.4">
      <c r="A369" s="491" t="s">
        <v>3</v>
      </c>
      <c r="B369" s="491" t="s">
        <v>4</v>
      </c>
      <c r="C369" s="497" t="s">
        <v>5</v>
      </c>
      <c r="D369" s="492" t="s">
        <v>6</v>
      </c>
      <c r="E369" s="487"/>
      <c r="F369" s="493"/>
      <c r="G369" s="188" t="s">
        <v>83</v>
      </c>
      <c r="H369" s="188" t="s">
        <v>86</v>
      </c>
      <c r="I369" s="188" t="s">
        <v>87</v>
      </c>
      <c r="J369" s="188" t="s">
        <v>91</v>
      </c>
      <c r="K369" s="491" t="s">
        <v>3</v>
      </c>
      <c r="L369" s="491" t="s">
        <v>7</v>
      </c>
      <c r="M369" s="491" t="s">
        <v>8</v>
      </c>
      <c r="N369" s="289"/>
      <c r="O369" s="491" t="s">
        <v>95</v>
      </c>
      <c r="P369" s="289"/>
      <c r="Q369" s="289"/>
      <c r="R369" s="290"/>
      <c r="S369" s="208"/>
      <c r="T369" s="415"/>
      <c r="U369" s="209"/>
      <c r="V369" s="494" t="s">
        <v>100</v>
      </c>
      <c r="W369" s="464" t="s">
        <v>103</v>
      </c>
      <c r="X369" s="213" t="s">
        <v>107</v>
      </c>
      <c r="Y369" s="464" t="s">
        <v>101</v>
      </c>
      <c r="Z369" s="464" t="s">
        <v>102</v>
      </c>
      <c r="AA369" s="464" t="s">
        <v>146</v>
      </c>
    </row>
    <row r="370" spans="1:27" ht="26.25" customHeight="1" x14ac:dyDescent="0.4">
      <c r="A370" s="464"/>
      <c r="B370" s="464"/>
      <c r="C370" s="481"/>
      <c r="D370" s="475" t="s">
        <v>9</v>
      </c>
      <c r="E370" s="475" t="s">
        <v>10</v>
      </c>
      <c r="F370" s="475" t="s">
        <v>11</v>
      </c>
      <c r="G370" s="284" t="s">
        <v>123</v>
      </c>
      <c r="H370" s="284" t="s">
        <v>114</v>
      </c>
      <c r="I370" s="284" t="s">
        <v>88</v>
      </c>
      <c r="J370" s="284" t="s">
        <v>88</v>
      </c>
      <c r="K370" s="464"/>
      <c r="L370" s="464"/>
      <c r="M370" s="464"/>
      <c r="N370" s="282" t="s">
        <v>83</v>
      </c>
      <c r="O370" s="464"/>
      <c r="P370" s="282" t="s">
        <v>110</v>
      </c>
      <c r="Q370" s="282" t="s">
        <v>87</v>
      </c>
      <c r="R370" s="286" t="s">
        <v>91</v>
      </c>
      <c r="S370" s="466" t="s">
        <v>97</v>
      </c>
      <c r="T370" s="467"/>
      <c r="U370" s="468"/>
      <c r="V370" s="495"/>
      <c r="W370" s="464"/>
      <c r="X370" s="213" t="s">
        <v>96</v>
      </c>
      <c r="Y370" s="464"/>
      <c r="Z370" s="464"/>
      <c r="AA370" s="464"/>
    </row>
    <row r="371" spans="1:27" ht="14.25" customHeight="1" x14ac:dyDescent="0.2">
      <c r="A371" s="464"/>
      <c r="B371" s="464"/>
      <c r="C371" s="481"/>
      <c r="D371" s="476"/>
      <c r="E371" s="476"/>
      <c r="F371" s="476"/>
      <c r="G371" s="284" t="s">
        <v>124</v>
      </c>
      <c r="H371" s="284" t="s">
        <v>115</v>
      </c>
      <c r="I371" s="284" t="s">
        <v>125</v>
      </c>
      <c r="J371" s="284" t="s">
        <v>117</v>
      </c>
      <c r="K371" s="464"/>
      <c r="L371" s="464"/>
      <c r="M371" s="464"/>
      <c r="N371" s="282" t="s">
        <v>123</v>
      </c>
      <c r="O371" s="464"/>
      <c r="P371" s="282" t="s">
        <v>111</v>
      </c>
      <c r="Q371" s="282" t="s">
        <v>88</v>
      </c>
      <c r="R371" s="286" t="s">
        <v>122</v>
      </c>
      <c r="S371" s="469" t="s">
        <v>98</v>
      </c>
      <c r="T371" s="496" t="s">
        <v>144</v>
      </c>
      <c r="U371" s="471" t="s">
        <v>99</v>
      </c>
      <c r="V371" s="464"/>
      <c r="W371" s="464"/>
      <c r="X371" s="213" t="s">
        <v>108</v>
      </c>
      <c r="Y371" s="464"/>
      <c r="Z371" s="464"/>
      <c r="AA371" s="464"/>
    </row>
    <row r="372" spans="1:27" ht="14.25" customHeight="1" x14ac:dyDescent="0.2">
      <c r="A372" s="464"/>
      <c r="B372" s="464"/>
      <c r="C372" s="481"/>
      <c r="D372" s="476"/>
      <c r="E372" s="476"/>
      <c r="F372" s="476"/>
      <c r="G372" s="284" t="s">
        <v>85</v>
      </c>
      <c r="H372" s="284"/>
      <c r="I372" s="284" t="s">
        <v>115</v>
      </c>
      <c r="J372" s="284" t="s">
        <v>90</v>
      </c>
      <c r="K372" s="464"/>
      <c r="L372" s="464"/>
      <c r="M372" s="464"/>
      <c r="N372" s="282" t="s">
        <v>124</v>
      </c>
      <c r="O372" s="464"/>
      <c r="P372" s="282" t="s">
        <v>112</v>
      </c>
      <c r="Q372" s="282" t="s">
        <v>119</v>
      </c>
      <c r="R372" s="286" t="s">
        <v>120</v>
      </c>
      <c r="S372" s="469"/>
      <c r="T372" s="469"/>
      <c r="U372" s="471"/>
      <c r="V372" s="464"/>
      <c r="W372" s="464"/>
      <c r="X372" s="213" t="s">
        <v>109</v>
      </c>
      <c r="Y372" s="464"/>
      <c r="Z372" s="464"/>
      <c r="AA372" s="464"/>
    </row>
    <row r="373" spans="1:27" ht="65.25" customHeight="1" x14ac:dyDescent="0.2">
      <c r="A373" s="465"/>
      <c r="B373" s="465"/>
      <c r="C373" s="482"/>
      <c r="D373" s="477"/>
      <c r="E373" s="477"/>
      <c r="F373" s="477"/>
      <c r="G373" s="285"/>
      <c r="H373" s="285"/>
      <c r="I373" s="285" t="s">
        <v>90</v>
      </c>
      <c r="J373" s="285"/>
      <c r="K373" s="465"/>
      <c r="L373" s="465"/>
      <c r="M373" s="465"/>
      <c r="N373" s="283" t="s">
        <v>85</v>
      </c>
      <c r="O373" s="465"/>
      <c r="P373" s="283"/>
      <c r="Q373" s="283" t="s">
        <v>121</v>
      </c>
      <c r="R373" s="287" t="s">
        <v>90</v>
      </c>
      <c r="S373" s="470"/>
      <c r="T373" s="470"/>
      <c r="U373" s="472"/>
      <c r="V373" s="465"/>
      <c r="W373" s="465"/>
      <c r="X373" s="214" t="s">
        <v>85</v>
      </c>
      <c r="Y373" s="465"/>
      <c r="Z373" s="465"/>
      <c r="AA373" s="465"/>
    </row>
    <row r="374" spans="1:27" ht="21.75" x14ac:dyDescent="0.5">
      <c r="A374" s="6">
        <v>98</v>
      </c>
      <c r="B374" s="10" t="s">
        <v>12</v>
      </c>
      <c r="C374" s="6">
        <v>8959</v>
      </c>
      <c r="D374" s="6">
        <v>0</v>
      </c>
      <c r="E374" s="6">
        <v>0</v>
      </c>
      <c r="F374" s="38">
        <v>76.7</v>
      </c>
      <c r="G374" s="38"/>
      <c r="H374" s="38">
        <v>76.7</v>
      </c>
      <c r="I374" s="36">
        <v>380</v>
      </c>
      <c r="J374" s="236">
        <f t="shared" ref="J374:J376" si="363">H374*I374</f>
        <v>29146</v>
      </c>
      <c r="K374" s="6">
        <v>1</v>
      </c>
      <c r="L374" s="6">
        <v>100</v>
      </c>
      <c r="M374" s="6" t="s">
        <v>15</v>
      </c>
      <c r="N374" s="6"/>
      <c r="O374" s="6">
        <v>65</v>
      </c>
      <c r="P374" s="6"/>
      <c r="Q374" s="46">
        <v>6850</v>
      </c>
      <c r="R374" s="395">
        <f t="shared" ref="R374" si="364">O374*Q374</f>
        <v>445250</v>
      </c>
      <c r="S374" s="6">
        <v>9</v>
      </c>
      <c r="T374" s="395">
        <v>9</v>
      </c>
      <c r="U374" s="357">
        <f t="shared" ref="U374" si="365">R374*T374/100</f>
        <v>40072.5</v>
      </c>
      <c r="V374" s="357">
        <f t="shared" ref="V374" si="366">R374-U374</f>
        <v>405177.5</v>
      </c>
      <c r="W374" s="357">
        <f t="shared" ref="W374" si="367">J374+V374</f>
        <v>434323.5</v>
      </c>
      <c r="X374" s="111"/>
      <c r="Y374" s="16" t="s">
        <v>133</v>
      </c>
      <c r="Z374" s="111"/>
      <c r="AA374" s="111"/>
    </row>
    <row r="375" spans="1:27" ht="21.75" x14ac:dyDescent="0.5">
      <c r="A375" s="19"/>
      <c r="B375" s="20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408"/>
      <c r="U375" s="60"/>
      <c r="V375" s="60"/>
      <c r="W375" s="60"/>
      <c r="X375" s="60"/>
      <c r="Y375" s="60"/>
      <c r="Z375" s="60"/>
      <c r="AA375" s="60"/>
    </row>
    <row r="376" spans="1:27" ht="21.75" x14ac:dyDescent="0.5">
      <c r="A376" s="6">
        <v>99</v>
      </c>
      <c r="B376" s="10" t="s">
        <v>12</v>
      </c>
      <c r="C376" s="6">
        <v>2856</v>
      </c>
      <c r="D376" s="6">
        <v>0</v>
      </c>
      <c r="E376" s="6">
        <v>1</v>
      </c>
      <c r="F376" s="6">
        <v>12</v>
      </c>
      <c r="G376" s="6"/>
      <c r="H376" s="6">
        <v>112</v>
      </c>
      <c r="I376" s="6">
        <v>380</v>
      </c>
      <c r="J376" s="236">
        <f t="shared" si="363"/>
        <v>42560</v>
      </c>
      <c r="K376" s="6">
        <v>1</v>
      </c>
      <c r="L376" s="6">
        <v>100</v>
      </c>
      <c r="M376" s="33" t="s">
        <v>15</v>
      </c>
      <c r="N376" s="6"/>
      <c r="O376" s="6">
        <v>168</v>
      </c>
      <c r="P376" s="6"/>
      <c r="Q376" s="46">
        <v>6850</v>
      </c>
      <c r="R376" s="395">
        <f t="shared" ref="R376" si="368">O376*Q376</f>
        <v>1150800</v>
      </c>
      <c r="S376" s="6">
        <v>23</v>
      </c>
      <c r="T376" s="395">
        <v>36</v>
      </c>
      <c r="U376" s="357">
        <f t="shared" ref="U376" si="369">R376*T376/100</f>
        <v>414288</v>
      </c>
      <c r="V376" s="357">
        <f t="shared" ref="V376" si="370">R376-U376</f>
        <v>736512</v>
      </c>
      <c r="W376" s="357">
        <f t="shared" ref="W376" si="371">J376+V376</f>
        <v>779072</v>
      </c>
      <c r="X376" s="111"/>
      <c r="Y376" s="16" t="s">
        <v>133</v>
      </c>
      <c r="Z376" s="111"/>
      <c r="AA376" s="111"/>
    </row>
    <row r="377" spans="1:27" ht="15" customHeight="1" x14ac:dyDescent="0.5">
      <c r="A377" s="19"/>
      <c r="B377" s="20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310"/>
      <c r="N377" s="19"/>
      <c r="O377" s="19"/>
      <c r="P377" s="19"/>
      <c r="Q377" s="19"/>
      <c r="R377" s="19"/>
      <c r="S377" s="19"/>
      <c r="T377" s="408"/>
      <c r="U377" s="60"/>
      <c r="V377" s="60"/>
      <c r="W377" s="60"/>
      <c r="X377" s="60"/>
      <c r="Y377" s="60"/>
      <c r="Z377" s="60"/>
      <c r="AA377" s="60"/>
    </row>
    <row r="378" spans="1:27" ht="13.5" customHeight="1" x14ac:dyDescent="0.5">
      <c r="A378" s="10"/>
      <c r="B378" s="31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76"/>
      <c r="N378" s="10"/>
      <c r="O378" s="10"/>
      <c r="P378" s="10"/>
      <c r="Q378" s="10"/>
      <c r="R378" s="10"/>
      <c r="S378" s="10"/>
      <c r="T378" s="395"/>
      <c r="U378" s="111"/>
      <c r="V378" s="111"/>
      <c r="W378" s="111"/>
      <c r="X378" s="111"/>
      <c r="Y378" s="111"/>
      <c r="Z378" s="111"/>
      <c r="AA378" s="111"/>
    </row>
    <row r="379" spans="1:27" ht="21.75" x14ac:dyDescent="0.5">
      <c r="A379" s="6">
        <v>100</v>
      </c>
      <c r="B379" s="10" t="s">
        <v>12</v>
      </c>
      <c r="C379" s="6">
        <v>2865</v>
      </c>
      <c r="D379" s="6">
        <v>0</v>
      </c>
      <c r="E379" s="6">
        <v>0</v>
      </c>
      <c r="F379" s="6">
        <v>95</v>
      </c>
      <c r="G379" s="6"/>
      <c r="H379" s="6">
        <v>95</v>
      </c>
      <c r="I379" s="6">
        <v>130</v>
      </c>
      <c r="J379" s="236">
        <f t="shared" ref="J379:J381" si="372">H379*I379</f>
        <v>12350</v>
      </c>
      <c r="K379" s="6"/>
      <c r="L379" s="6"/>
      <c r="M379" s="33"/>
      <c r="N379" s="6"/>
      <c r="O379" s="6"/>
      <c r="P379" s="6"/>
      <c r="Q379" s="6"/>
      <c r="R379" s="6"/>
      <c r="S379" s="6"/>
      <c r="T379" s="395"/>
      <c r="U379" s="357">
        <f t="shared" ref="U379" si="373">R379*T379/100</f>
        <v>0</v>
      </c>
      <c r="V379" s="357">
        <f t="shared" ref="V379" si="374">R379-U379</f>
        <v>0</v>
      </c>
      <c r="W379" s="357">
        <f t="shared" ref="W379" si="375">J379+V379</f>
        <v>12350</v>
      </c>
      <c r="X379" s="111"/>
      <c r="Y379" s="16" t="s">
        <v>133</v>
      </c>
      <c r="Z379" s="111"/>
      <c r="AA379" s="111"/>
    </row>
    <row r="380" spans="1:27" ht="14.25" customHeight="1" x14ac:dyDescent="0.5">
      <c r="A380" s="19"/>
      <c r="B380" s="20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310"/>
      <c r="N380" s="19"/>
      <c r="O380" s="19"/>
      <c r="P380" s="19"/>
      <c r="Q380" s="19"/>
      <c r="R380" s="19"/>
      <c r="S380" s="19"/>
      <c r="T380" s="408"/>
      <c r="U380" s="60"/>
      <c r="V380" s="60"/>
      <c r="W380" s="60"/>
      <c r="X380" s="60"/>
      <c r="Y380" s="60"/>
      <c r="Z380" s="60"/>
      <c r="AA380" s="60"/>
    </row>
    <row r="381" spans="1:27" ht="21.75" x14ac:dyDescent="0.5">
      <c r="A381" s="6">
        <v>101</v>
      </c>
      <c r="B381" s="10" t="s">
        <v>12</v>
      </c>
      <c r="C381" s="6">
        <v>2892</v>
      </c>
      <c r="D381" s="6">
        <v>1</v>
      </c>
      <c r="E381" s="6">
        <v>1</v>
      </c>
      <c r="F381" s="6">
        <v>40</v>
      </c>
      <c r="G381" s="6"/>
      <c r="H381" s="6">
        <v>540</v>
      </c>
      <c r="I381" s="6">
        <v>380</v>
      </c>
      <c r="J381" s="236">
        <f t="shared" si="372"/>
        <v>205200</v>
      </c>
      <c r="K381" s="6">
        <v>1</v>
      </c>
      <c r="L381" s="6">
        <v>100</v>
      </c>
      <c r="M381" s="33" t="s">
        <v>25</v>
      </c>
      <c r="N381" s="6"/>
      <c r="O381" s="6">
        <v>256</v>
      </c>
      <c r="P381" s="6"/>
      <c r="Q381" s="46">
        <v>6850</v>
      </c>
      <c r="R381" s="395">
        <f t="shared" ref="R381" si="376">O381*Q381</f>
        <v>1753600</v>
      </c>
      <c r="S381" s="6">
        <v>34</v>
      </c>
      <c r="T381" s="395">
        <v>85</v>
      </c>
      <c r="U381" s="357">
        <f t="shared" ref="U381" si="377">R381*T381/100</f>
        <v>1490560</v>
      </c>
      <c r="V381" s="357">
        <f t="shared" ref="V381" si="378">R381-U381</f>
        <v>263040</v>
      </c>
      <c r="W381" s="357">
        <f t="shared" ref="W381" si="379">J381+V381</f>
        <v>468240</v>
      </c>
      <c r="X381" s="111"/>
      <c r="Y381" s="16" t="s">
        <v>133</v>
      </c>
      <c r="Z381" s="111"/>
      <c r="AA381" s="111"/>
    </row>
    <row r="382" spans="1:27" ht="21.75" x14ac:dyDescent="0.5">
      <c r="A382" s="6"/>
      <c r="B382" s="7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33" t="s">
        <v>40</v>
      </c>
      <c r="N382" s="6"/>
      <c r="O382" s="6"/>
      <c r="P382" s="6"/>
      <c r="Q382" s="6"/>
      <c r="R382" s="6"/>
      <c r="S382" s="6"/>
      <c r="T382" s="395"/>
      <c r="U382" s="111"/>
      <c r="V382" s="111"/>
      <c r="W382" s="111"/>
      <c r="X382" s="111"/>
      <c r="Y382" s="111"/>
      <c r="Z382" s="111"/>
      <c r="AA382" s="111"/>
    </row>
    <row r="383" spans="1:27" ht="21.75" x14ac:dyDescent="0.5">
      <c r="A383" s="6"/>
      <c r="B383" s="7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33" t="s">
        <v>45</v>
      </c>
      <c r="N383" s="6"/>
      <c r="O383" s="6"/>
      <c r="P383" s="6"/>
      <c r="Q383" s="6"/>
      <c r="R383" s="6"/>
      <c r="S383" s="6"/>
      <c r="T383" s="395"/>
      <c r="U383" s="111"/>
      <c r="V383" s="111"/>
      <c r="W383" s="111"/>
      <c r="X383" s="111"/>
      <c r="Y383" s="111"/>
      <c r="Z383" s="111"/>
      <c r="AA383" s="111"/>
    </row>
    <row r="384" spans="1:27" ht="21.75" x14ac:dyDescent="0.5">
      <c r="A384" s="6"/>
      <c r="B384" s="7"/>
      <c r="C384" s="6"/>
      <c r="D384" s="6"/>
      <c r="E384" s="6"/>
      <c r="F384" s="6"/>
      <c r="G384" s="6"/>
      <c r="H384" s="6"/>
      <c r="I384" s="6"/>
      <c r="J384" s="6"/>
      <c r="K384" s="6">
        <v>2</v>
      </c>
      <c r="L384" s="6">
        <v>100</v>
      </c>
      <c r="M384" s="33" t="s">
        <v>25</v>
      </c>
      <c r="N384" s="6"/>
      <c r="O384" s="6">
        <v>200</v>
      </c>
      <c r="P384" s="6"/>
      <c r="Q384" s="46">
        <v>6850</v>
      </c>
      <c r="R384" s="395">
        <f t="shared" ref="R384" si="380">O384*Q384</f>
        <v>1370000</v>
      </c>
      <c r="S384" s="6">
        <v>22</v>
      </c>
      <c r="T384" s="395">
        <v>85</v>
      </c>
      <c r="U384" s="357">
        <f t="shared" ref="U384" si="381">R384*T384/100</f>
        <v>1164500</v>
      </c>
      <c r="V384" s="357">
        <f t="shared" ref="V384" si="382">S384*U384/100</f>
        <v>256190</v>
      </c>
      <c r="W384" s="357">
        <f t="shared" ref="W384" si="383">T384*V384/100</f>
        <v>217761.5</v>
      </c>
      <c r="X384" s="111"/>
      <c r="Y384" s="16" t="s">
        <v>135</v>
      </c>
      <c r="Z384" s="111"/>
      <c r="AA384" s="111"/>
    </row>
    <row r="385" spans="1:27" ht="21.75" x14ac:dyDescent="0.5">
      <c r="A385" s="6"/>
      <c r="B385" s="7"/>
      <c r="C385" s="6"/>
      <c r="D385" s="6"/>
      <c r="E385" s="6"/>
      <c r="F385" s="6"/>
      <c r="G385" s="6"/>
      <c r="H385" s="6"/>
      <c r="I385" s="6"/>
      <c r="J385" s="6"/>
      <c r="L385" s="113"/>
      <c r="M385" s="33" t="s">
        <v>40</v>
      </c>
      <c r="N385" s="6"/>
      <c r="O385" s="6"/>
      <c r="P385" s="6"/>
      <c r="Q385" s="6"/>
      <c r="R385" s="6"/>
      <c r="S385" s="6"/>
      <c r="T385" s="395"/>
      <c r="U385" s="111"/>
      <c r="V385" s="111"/>
      <c r="W385" s="111"/>
      <c r="X385" s="111"/>
      <c r="Y385" s="111"/>
      <c r="Z385" s="111"/>
      <c r="AA385" s="111"/>
    </row>
    <row r="386" spans="1:27" ht="21.75" x14ac:dyDescent="0.5">
      <c r="A386" s="6"/>
      <c r="B386" s="7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33" t="s">
        <v>45</v>
      </c>
      <c r="N386" s="6"/>
      <c r="O386" s="6"/>
      <c r="P386" s="6"/>
      <c r="Q386" s="6"/>
      <c r="R386" s="6"/>
      <c r="S386" s="6"/>
      <c r="T386" s="395"/>
      <c r="U386" s="111"/>
      <c r="V386" s="111"/>
      <c r="W386" s="111"/>
      <c r="X386" s="111"/>
      <c r="Y386" s="111"/>
      <c r="Z386" s="111"/>
      <c r="AA386" s="111"/>
    </row>
    <row r="387" spans="1:27" ht="12" customHeight="1" x14ac:dyDescent="0.5">
      <c r="A387" s="19"/>
      <c r="B387" s="20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408"/>
      <c r="U387" s="60"/>
      <c r="V387" s="60"/>
      <c r="W387" s="60"/>
      <c r="X387" s="60"/>
      <c r="Y387" s="60"/>
      <c r="Z387" s="60"/>
      <c r="AA387" s="60"/>
    </row>
    <row r="388" spans="1:27" ht="21.75" x14ac:dyDescent="0.5">
      <c r="A388" s="6">
        <v>102</v>
      </c>
      <c r="B388" s="10" t="s">
        <v>12</v>
      </c>
      <c r="C388" s="6">
        <v>2893</v>
      </c>
      <c r="D388" s="6">
        <v>0</v>
      </c>
      <c r="E388" s="6">
        <v>0</v>
      </c>
      <c r="F388" s="6">
        <v>46</v>
      </c>
      <c r="G388" s="6"/>
      <c r="H388" s="6">
        <v>46</v>
      </c>
      <c r="I388" s="6">
        <v>380</v>
      </c>
      <c r="J388" s="236">
        <f t="shared" ref="J388:J390" si="384">H388*I388</f>
        <v>17480</v>
      </c>
      <c r="K388" s="6"/>
      <c r="L388" s="6"/>
      <c r="M388" s="6"/>
      <c r="N388" s="6"/>
      <c r="O388" s="6"/>
      <c r="P388" s="6"/>
      <c r="Q388" s="6"/>
      <c r="R388" s="6"/>
      <c r="S388" s="6"/>
      <c r="T388" s="395"/>
      <c r="U388" s="357">
        <f t="shared" ref="U388" si="385">R388*T388/100</f>
        <v>0</v>
      </c>
      <c r="V388" s="357">
        <f t="shared" ref="V388" si="386">R388-U388</f>
        <v>0</v>
      </c>
      <c r="W388" s="357">
        <f t="shared" ref="W388" si="387">J388+V388</f>
        <v>17480</v>
      </c>
      <c r="X388" s="111"/>
      <c r="Y388" s="16" t="s">
        <v>133</v>
      </c>
      <c r="Z388" s="111"/>
      <c r="AA388" s="111"/>
    </row>
    <row r="389" spans="1:27" ht="18.75" customHeight="1" x14ac:dyDescent="0.5">
      <c r="A389" s="19"/>
      <c r="B389" s="20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408"/>
      <c r="U389" s="60"/>
      <c r="V389" s="60"/>
      <c r="W389" s="60"/>
      <c r="X389" s="60"/>
      <c r="Y389" s="60"/>
      <c r="Z389" s="60"/>
      <c r="AA389" s="60"/>
    </row>
    <row r="390" spans="1:27" ht="21.75" x14ac:dyDescent="0.5">
      <c r="A390" s="6">
        <v>103</v>
      </c>
      <c r="B390" s="10" t="s">
        <v>12</v>
      </c>
      <c r="C390" s="6">
        <v>3417</v>
      </c>
      <c r="D390" s="6">
        <v>0</v>
      </c>
      <c r="E390" s="6">
        <v>0</v>
      </c>
      <c r="F390" s="6">
        <v>67</v>
      </c>
      <c r="G390" s="6"/>
      <c r="H390" s="6">
        <v>67</v>
      </c>
      <c r="I390" s="6">
        <v>130</v>
      </c>
      <c r="J390" s="236">
        <f t="shared" si="384"/>
        <v>8710</v>
      </c>
      <c r="K390" s="6"/>
      <c r="L390" s="6"/>
      <c r="M390" s="6"/>
      <c r="N390" s="6"/>
      <c r="O390" s="6"/>
      <c r="P390" s="6"/>
      <c r="Q390" s="6"/>
      <c r="R390" s="6"/>
      <c r="S390" s="6"/>
      <c r="T390" s="395"/>
      <c r="U390" s="357">
        <f t="shared" ref="U390" si="388">R390*T390/100</f>
        <v>0</v>
      </c>
      <c r="V390" s="357">
        <f t="shared" ref="V390" si="389">R390-U390</f>
        <v>0</v>
      </c>
      <c r="W390" s="357">
        <f t="shared" ref="W390" si="390">J390+V390</f>
        <v>8710</v>
      </c>
      <c r="X390" s="111"/>
      <c r="Y390" s="16" t="s">
        <v>133</v>
      </c>
      <c r="Z390" s="111"/>
      <c r="AA390" s="111"/>
    </row>
    <row r="391" spans="1:27" ht="21.75" x14ac:dyDescent="0.5">
      <c r="A391" s="19"/>
      <c r="B391" s="20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408"/>
      <c r="U391" s="60"/>
      <c r="V391" s="60"/>
      <c r="W391" s="60"/>
      <c r="X391" s="60"/>
      <c r="Y391" s="60"/>
      <c r="Z391" s="60"/>
      <c r="AA391" s="60"/>
    </row>
    <row r="392" spans="1:27" ht="21.75" x14ac:dyDescent="0.5">
      <c r="A392" s="10"/>
      <c r="B392" s="31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395"/>
      <c r="U392" s="111"/>
      <c r="V392" s="111"/>
      <c r="W392" s="111"/>
      <c r="X392" s="111"/>
      <c r="Y392" s="111"/>
      <c r="Z392" s="111"/>
      <c r="AA392" s="111"/>
    </row>
    <row r="393" spans="1:27" ht="21.75" x14ac:dyDescent="0.5">
      <c r="A393" s="6">
        <v>104</v>
      </c>
      <c r="B393" s="10" t="s">
        <v>12</v>
      </c>
      <c r="C393" s="6">
        <v>3426</v>
      </c>
      <c r="D393" s="6">
        <v>0</v>
      </c>
      <c r="E393" s="6">
        <v>1</v>
      </c>
      <c r="F393" s="6">
        <v>87</v>
      </c>
      <c r="G393" s="6"/>
      <c r="H393" s="6">
        <v>187</v>
      </c>
      <c r="I393" s="6">
        <v>130</v>
      </c>
      <c r="J393" s="236">
        <f t="shared" ref="J393" si="391">H393*I393</f>
        <v>24310</v>
      </c>
      <c r="K393" s="6"/>
      <c r="L393" s="6"/>
      <c r="M393" s="6"/>
      <c r="N393" s="6"/>
      <c r="O393" s="6"/>
      <c r="P393" s="6"/>
      <c r="Q393" s="6"/>
      <c r="R393" s="6"/>
      <c r="S393" s="6"/>
      <c r="T393" s="395"/>
      <c r="U393" s="357">
        <f t="shared" ref="U393" si="392">R393*T393/100</f>
        <v>0</v>
      </c>
      <c r="V393" s="357">
        <f t="shared" ref="V393" si="393">R393-U393</f>
        <v>0</v>
      </c>
      <c r="W393" s="357">
        <f t="shared" ref="W393" si="394">J393+V393</f>
        <v>24310</v>
      </c>
      <c r="X393" s="111"/>
      <c r="Y393" s="16" t="s">
        <v>133</v>
      </c>
      <c r="Z393" s="111"/>
      <c r="AA393" s="111"/>
    </row>
    <row r="394" spans="1:27" ht="21.75" x14ac:dyDescent="0.5">
      <c r="A394" s="19"/>
      <c r="B394" s="20"/>
      <c r="C394" s="19"/>
      <c r="D394" s="504"/>
      <c r="E394" s="505"/>
      <c r="F394" s="506"/>
      <c r="G394" s="292"/>
      <c r="H394" s="292"/>
      <c r="I394" s="292"/>
      <c r="J394" s="292"/>
      <c r="K394" s="19"/>
      <c r="L394" s="19"/>
      <c r="M394" s="19"/>
      <c r="N394" s="19"/>
      <c r="O394" s="19"/>
      <c r="P394" s="19"/>
      <c r="Q394" s="19"/>
      <c r="R394" s="19"/>
      <c r="S394" s="19"/>
      <c r="T394" s="408"/>
      <c r="U394" s="60"/>
      <c r="V394" s="60"/>
      <c r="W394" s="60"/>
      <c r="X394" s="60"/>
      <c r="Y394" s="60"/>
      <c r="Z394" s="60"/>
      <c r="AA394" s="60"/>
    </row>
    <row r="395" spans="1:27" ht="18" x14ac:dyDescent="0.4">
      <c r="A395" s="492" t="s">
        <v>93</v>
      </c>
      <c r="B395" s="487"/>
      <c r="C395" s="487"/>
      <c r="D395" s="487"/>
      <c r="E395" s="487"/>
      <c r="F395" s="487"/>
      <c r="G395" s="288"/>
      <c r="H395" s="288"/>
      <c r="I395" s="288"/>
      <c r="J395" s="288"/>
      <c r="K395" s="492" t="s">
        <v>104</v>
      </c>
      <c r="L395" s="487"/>
      <c r="M395" s="487"/>
      <c r="N395" s="487"/>
      <c r="O395" s="487"/>
      <c r="P395" s="487"/>
      <c r="Q395" s="487"/>
      <c r="R395" s="487"/>
      <c r="S395" s="487"/>
      <c r="T395" s="462"/>
      <c r="U395" s="446"/>
      <c r="V395" s="222"/>
      <c r="W395" s="189"/>
      <c r="X395" s="212" t="s">
        <v>106</v>
      </c>
      <c r="Y395" s="189"/>
      <c r="Z395" s="189"/>
      <c r="AA395" s="211"/>
    </row>
    <row r="396" spans="1:27" ht="27.75" customHeight="1" x14ac:dyDescent="0.4">
      <c r="A396" s="491" t="s">
        <v>3</v>
      </c>
      <c r="B396" s="491" t="s">
        <v>4</v>
      </c>
      <c r="C396" s="497" t="s">
        <v>5</v>
      </c>
      <c r="D396" s="492" t="s">
        <v>6</v>
      </c>
      <c r="E396" s="487"/>
      <c r="F396" s="493"/>
      <c r="G396" s="188" t="s">
        <v>83</v>
      </c>
      <c r="H396" s="188" t="s">
        <v>86</v>
      </c>
      <c r="I396" s="188" t="s">
        <v>87</v>
      </c>
      <c r="J396" s="188" t="s">
        <v>91</v>
      </c>
      <c r="K396" s="491" t="s">
        <v>3</v>
      </c>
      <c r="L396" s="491" t="s">
        <v>7</v>
      </c>
      <c r="M396" s="491" t="s">
        <v>8</v>
      </c>
      <c r="N396" s="289"/>
      <c r="O396" s="491" t="s">
        <v>95</v>
      </c>
      <c r="P396" s="289"/>
      <c r="Q396" s="289"/>
      <c r="R396" s="290"/>
      <c r="S396" s="208"/>
      <c r="T396" s="415"/>
      <c r="U396" s="209"/>
      <c r="V396" s="494" t="s">
        <v>100</v>
      </c>
      <c r="W396" s="464" t="s">
        <v>103</v>
      </c>
      <c r="X396" s="213" t="s">
        <v>107</v>
      </c>
      <c r="Y396" s="464" t="s">
        <v>101</v>
      </c>
      <c r="Z396" s="464" t="s">
        <v>102</v>
      </c>
      <c r="AA396" s="464" t="s">
        <v>146</v>
      </c>
    </row>
    <row r="397" spans="1:27" ht="26.25" customHeight="1" x14ac:dyDescent="0.4">
      <c r="A397" s="464"/>
      <c r="B397" s="464"/>
      <c r="C397" s="481"/>
      <c r="D397" s="475" t="s">
        <v>9</v>
      </c>
      <c r="E397" s="475" t="s">
        <v>10</v>
      </c>
      <c r="F397" s="475" t="s">
        <v>11</v>
      </c>
      <c r="G397" s="284" t="s">
        <v>123</v>
      </c>
      <c r="H397" s="284" t="s">
        <v>114</v>
      </c>
      <c r="I397" s="284" t="s">
        <v>88</v>
      </c>
      <c r="J397" s="284" t="s">
        <v>88</v>
      </c>
      <c r="K397" s="464"/>
      <c r="L397" s="464"/>
      <c r="M397" s="464"/>
      <c r="N397" s="282" t="s">
        <v>83</v>
      </c>
      <c r="O397" s="464"/>
      <c r="P397" s="282" t="s">
        <v>110</v>
      </c>
      <c r="Q397" s="282" t="s">
        <v>87</v>
      </c>
      <c r="R397" s="286" t="s">
        <v>91</v>
      </c>
      <c r="S397" s="466" t="s">
        <v>97</v>
      </c>
      <c r="T397" s="467"/>
      <c r="U397" s="468"/>
      <c r="V397" s="495"/>
      <c r="W397" s="464"/>
      <c r="X397" s="213" t="s">
        <v>96</v>
      </c>
      <c r="Y397" s="464"/>
      <c r="Z397" s="464"/>
      <c r="AA397" s="464"/>
    </row>
    <row r="398" spans="1:27" ht="14.25" customHeight="1" x14ac:dyDescent="0.2">
      <c r="A398" s="464"/>
      <c r="B398" s="464"/>
      <c r="C398" s="481"/>
      <c r="D398" s="476"/>
      <c r="E398" s="476"/>
      <c r="F398" s="476"/>
      <c r="G398" s="284" t="s">
        <v>124</v>
      </c>
      <c r="H398" s="284" t="s">
        <v>115</v>
      </c>
      <c r="I398" s="284" t="s">
        <v>125</v>
      </c>
      <c r="J398" s="284" t="s">
        <v>117</v>
      </c>
      <c r="K398" s="464"/>
      <c r="L398" s="464"/>
      <c r="M398" s="464"/>
      <c r="N398" s="282" t="s">
        <v>123</v>
      </c>
      <c r="O398" s="464"/>
      <c r="P398" s="282" t="s">
        <v>111</v>
      </c>
      <c r="Q398" s="282" t="s">
        <v>88</v>
      </c>
      <c r="R398" s="286" t="s">
        <v>122</v>
      </c>
      <c r="S398" s="469" t="s">
        <v>98</v>
      </c>
      <c r="T398" s="496" t="s">
        <v>144</v>
      </c>
      <c r="U398" s="471" t="s">
        <v>99</v>
      </c>
      <c r="V398" s="464"/>
      <c r="W398" s="464"/>
      <c r="X398" s="213" t="s">
        <v>108</v>
      </c>
      <c r="Y398" s="464"/>
      <c r="Z398" s="464"/>
      <c r="AA398" s="464"/>
    </row>
    <row r="399" spans="1:27" ht="14.25" customHeight="1" x14ac:dyDescent="0.2">
      <c r="A399" s="464"/>
      <c r="B399" s="464"/>
      <c r="C399" s="481"/>
      <c r="D399" s="476"/>
      <c r="E399" s="476"/>
      <c r="F399" s="476"/>
      <c r="G399" s="284" t="s">
        <v>85</v>
      </c>
      <c r="H399" s="284"/>
      <c r="I399" s="284" t="s">
        <v>115</v>
      </c>
      <c r="J399" s="284" t="s">
        <v>90</v>
      </c>
      <c r="K399" s="464"/>
      <c r="L399" s="464"/>
      <c r="M399" s="464"/>
      <c r="N399" s="282" t="s">
        <v>124</v>
      </c>
      <c r="O399" s="464"/>
      <c r="P399" s="282" t="s">
        <v>112</v>
      </c>
      <c r="Q399" s="282" t="s">
        <v>119</v>
      </c>
      <c r="R399" s="286" t="s">
        <v>120</v>
      </c>
      <c r="S399" s="469"/>
      <c r="T399" s="469"/>
      <c r="U399" s="471"/>
      <c r="V399" s="464"/>
      <c r="W399" s="464"/>
      <c r="X399" s="213" t="s">
        <v>109</v>
      </c>
      <c r="Y399" s="464"/>
      <c r="Z399" s="464"/>
      <c r="AA399" s="464"/>
    </row>
    <row r="400" spans="1:27" ht="65.25" customHeight="1" x14ac:dyDescent="0.2">
      <c r="A400" s="465"/>
      <c r="B400" s="465"/>
      <c r="C400" s="482"/>
      <c r="D400" s="477"/>
      <c r="E400" s="477"/>
      <c r="F400" s="477"/>
      <c r="G400" s="285"/>
      <c r="H400" s="285"/>
      <c r="I400" s="285" t="s">
        <v>90</v>
      </c>
      <c r="J400" s="285"/>
      <c r="K400" s="465"/>
      <c r="L400" s="465"/>
      <c r="M400" s="465"/>
      <c r="N400" s="283" t="s">
        <v>85</v>
      </c>
      <c r="O400" s="465"/>
      <c r="P400" s="283"/>
      <c r="Q400" s="283" t="s">
        <v>121</v>
      </c>
      <c r="R400" s="287" t="s">
        <v>90</v>
      </c>
      <c r="S400" s="470"/>
      <c r="T400" s="470"/>
      <c r="U400" s="472"/>
      <c r="V400" s="465"/>
      <c r="W400" s="465"/>
      <c r="X400" s="214" t="s">
        <v>85</v>
      </c>
      <c r="Y400" s="465"/>
      <c r="Z400" s="465"/>
      <c r="AA400" s="465"/>
    </row>
    <row r="401" spans="1:27" ht="21.75" x14ac:dyDescent="0.5">
      <c r="A401" s="43"/>
      <c r="B401" s="51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23"/>
      <c r="U401" s="219"/>
      <c r="V401" s="219"/>
      <c r="W401" s="219"/>
      <c r="X401" s="219"/>
      <c r="Y401" s="219"/>
      <c r="Z401" s="219"/>
      <c r="AA401" s="219"/>
    </row>
    <row r="402" spans="1:27" s="13" customFormat="1" ht="23.1" customHeight="1" x14ac:dyDescent="0.5">
      <c r="A402" s="10">
        <v>105</v>
      </c>
      <c r="B402" s="7" t="s">
        <v>12</v>
      </c>
      <c r="C402" s="6">
        <v>3447</v>
      </c>
      <c r="D402" s="66">
        <v>0</v>
      </c>
      <c r="E402" s="66">
        <v>0</v>
      </c>
      <c r="F402" s="10">
        <v>49</v>
      </c>
      <c r="G402" s="10"/>
      <c r="H402" s="10">
        <v>49</v>
      </c>
      <c r="I402" s="10">
        <v>380</v>
      </c>
      <c r="J402" s="236">
        <f t="shared" ref="J402" si="395">H402*I402</f>
        <v>18620</v>
      </c>
      <c r="K402" s="10"/>
      <c r="L402" s="10"/>
      <c r="M402" s="10"/>
      <c r="N402" s="10"/>
      <c r="O402" s="10"/>
      <c r="P402" s="10"/>
      <c r="Q402" s="10"/>
      <c r="R402" s="10"/>
      <c r="S402" s="10"/>
      <c r="T402" s="424"/>
      <c r="U402" s="357">
        <f t="shared" ref="U402" si="396">R402*T402/100</f>
        <v>0</v>
      </c>
      <c r="V402" s="357">
        <f t="shared" ref="V402" si="397">R402-U402</f>
        <v>0</v>
      </c>
      <c r="W402" s="357">
        <f t="shared" ref="W402" si="398">J402+V402</f>
        <v>18620</v>
      </c>
      <c r="X402" s="111"/>
      <c r="Y402" s="16" t="s">
        <v>133</v>
      </c>
      <c r="Z402" s="111"/>
      <c r="AA402" s="111"/>
    </row>
    <row r="403" spans="1:27" s="13" customFormat="1" ht="23.1" customHeight="1" x14ac:dyDescent="0.5">
      <c r="A403" s="10"/>
      <c r="B403" s="31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424"/>
      <c r="U403" s="111"/>
      <c r="V403" s="111"/>
      <c r="W403" s="111"/>
      <c r="X403" s="111"/>
      <c r="Y403" s="111"/>
      <c r="Z403" s="111"/>
      <c r="AA403" s="111"/>
    </row>
    <row r="404" spans="1:27" s="90" customFormat="1" ht="21.75" x14ac:dyDescent="0.5">
      <c r="A404" s="47"/>
      <c r="B404" s="53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25"/>
      <c r="U404" s="60"/>
      <c r="V404" s="60"/>
      <c r="W404" s="60"/>
      <c r="X404" s="60"/>
      <c r="Y404" s="60"/>
      <c r="Z404" s="60"/>
      <c r="AA404" s="60"/>
    </row>
    <row r="405" spans="1:27" ht="21.75" x14ac:dyDescent="0.5">
      <c r="A405" s="10"/>
      <c r="B405" s="31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424"/>
      <c r="U405" s="111"/>
      <c r="V405" s="111"/>
      <c r="W405" s="111"/>
      <c r="X405" s="111"/>
      <c r="Y405" s="111"/>
      <c r="Z405" s="111"/>
      <c r="AA405" s="111"/>
    </row>
    <row r="406" spans="1:27" ht="21.75" x14ac:dyDescent="0.5">
      <c r="A406" s="6">
        <v>106</v>
      </c>
      <c r="B406" s="10" t="s">
        <v>12</v>
      </c>
      <c r="C406" s="6">
        <v>3448</v>
      </c>
      <c r="D406" s="6">
        <v>0</v>
      </c>
      <c r="E406" s="6">
        <v>0</v>
      </c>
      <c r="F406" s="6">
        <v>81</v>
      </c>
      <c r="G406" s="6"/>
      <c r="H406" s="6">
        <v>81</v>
      </c>
      <c r="I406" s="6">
        <v>380</v>
      </c>
      <c r="J406" s="236">
        <f t="shared" ref="J406:J408" si="399">H406*I406</f>
        <v>30780</v>
      </c>
      <c r="K406" s="6"/>
      <c r="L406" s="6"/>
      <c r="M406" s="6"/>
      <c r="N406" s="6"/>
      <c r="O406" s="6"/>
      <c r="P406" s="6"/>
      <c r="Q406" s="6"/>
      <c r="R406" s="6"/>
      <c r="S406" s="6"/>
      <c r="T406" s="424"/>
      <c r="U406" s="357">
        <f t="shared" ref="U406:U408" si="400">R406*T406/100</f>
        <v>0</v>
      </c>
      <c r="V406" s="357">
        <f t="shared" ref="V406:V408" si="401">R406-U406</f>
        <v>0</v>
      </c>
      <c r="W406" s="357">
        <f t="shared" ref="W406:W408" si="402">J406+V406</f>
        <v>30780</v>
      </c>
      <c r="X406" s="111"/>
      <c r="Y406" s="111"/>
      <c r="Z406" s="111"/>
      <c r="AA406" s="111"/>
    </row>
    <row r="407" spans="1:27" ht="21.75" x14ac:dyDescent="0.5">
      <c r="A407" s="6">
        <v>107</v>
      </c>
      <c r="B407" s="10" t="s">
        <v>12</v>
      </c>
      <c r="C407" s="6">
        <v>4038</v>
      </c>
      <c r="D407" s="6">
        <v>1</v>
      </c>
      <c r="E407" s="6">
        <v>3</v>
      </c>
      <c r="F407" s="6">
        <v>6</v>
      </c>
      <c r="G407" s="6"/>
      <c r="H407" s="6">
        <v>706</v>
      </c>
      <c r="I407" s="6">
        <v>130</v>
      </c>
      <c r="J407" s="236">
        <f t="shared" si="399"/>
        <v>91780</v>
      </c>
      <c r="K407" s="6"/>
      <c r="L407" s="6"/>
      <c r="M407" s="6"/>
      <c r="N407" s="6"/>
      <c r="O407" s="6"/>
      <c r="P407" s="6"/>
      <c r="Q407" s="6"/>
      <c r="R407" s="6"/>
      <c r="S407" s="6"/>
      <c r="T407" s="424"/>
      <c r="U407" s="357">
        <f t="shared" si="400"/>
        <v>0</v>
      </c>
      <c r="V407" s="357">
        <f t="shared" si="401"/>
        <v>0</v>
      </c>
      <c r="W407" s="357">
        <f t="shared" si="402"/>
        <v>91780</v>
      </c>
      <c r="X407" s="111"/>
      <c r="Y407" s="16" t="s">
        <v>133</v>
      </c>
      <c r="Z407" s="111"/>
      <c r="AA407" s="111"/>
    </row>
    <row r="408" spans="1:27" ht="21.75" x14ac:dyDescent="0.5">
      <c r="A408" s="6">
        <v>108</v>
      </c>
      <c r="B408" s="10" t="s">
        <v>12</v>
      </c>
      <c r="C408" s="6">
        <v>8860</v>
      </c>
      <c r="D408" s="10">
        <v>0</v>
      </c>
      <c r="E408" s="10">
        <v>2</v>
      </c>
      <c r="F408" s="10">
        <v>56</v>
      </c>
      <c r="G408" s="10"/>
      <c r="H408" s="10">
        <v>256</v>
      </c>
      <c r="I408" s="10">
        <v>130</v>
      </c>
      <c r="J408" s="236">
        <f t="shared" si="399"/>
        <v>33280</v>
      </c>
      <c r="K408" s="6"/>
      <c r="L408" s="6"/>
      <c r="M408" s="6"/>
      <c r="N408" s="6"/>
      <c r="O408" s="6"/>
      <c r="P408" s="6"/>
      <c r="Q408" s="6"/>
      <c r="R408" s="6"/>
      <c r="S408" s="6"/>
      <c r="T408" s="424"/>
      <c r="U408" s="357">
        <f t="shared" si="400"/>
        <v>0</v>
      </c>
      <c r="V408" s="357">
        <f t="shared" si="401"/>
        <v>0</v>
      </c>
      <c r="W408" s="357">
        <f t="shared" si="402"/>
        <v>33280</v>
      </c>
      <c r="X408" s="111"/>
      <c r="Y408" s="111"/>
      <c r="Z408" s="111"/>
      <c r="AA408" s="111"/>
    </row>
    <row r="409" spans="1:27" ht="21.75" x14ac:dyDescent="0.5">
      <c r="A409" s="6"/>
      <c r="B409" s="7"/>
      <c r="C409" s="6"/>
      <c r="D409" s="10"/>
      <c r="E409" s="10"/>
      <c r="F409" s="10"/>
      <c r="G409" s="10"/>
      <c r="H409" s="10"/>
      <c r="I409" s="10"/>
      <c r="J409" s="10"/>
      <c r="K409" s="6"/>
      <c r="L409" s="6"/>
      <c r="M409" s="6"/>
      <c r="N409" s="6"/>
      <c r="O409" s="6"/>
      <c r="P409" s="6"/>
      <c r="Q409" s="6"/>
      <c r="R409" s="6"/>
      <c r="S409" s="6"/>
      <c r="T409" s="424"/>
      <c r="U409" s="111"/>
      <c r="V409" s="111"/>
      <c r="W409" s="111"/>
      <c r="X409" s="111"/>
      <c r="Y409" s="111"/>
      <c r="Z409" s="111"/>
      <c r="AA409" s="111"/>
    </row>
    <row r="410" spans="1:27" ht="21.75" x14ac:dyDescent="0.5">
      <c r="A410" s="19"/>
      <c r="B410" s="20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425"/>
      <c r="U410" s="60"/>
      <c r="V410" s="60"/>
      <c r="W410" s="60"/>
      <c r="X410" s="60"/>
      <c r="Y410" s="60"/>
      <c r="Z410" s="60"/>
      <c r="AA410" s="60"/>
    </row>
    <row r="411" spans="1:27" ht="21.75" x14ac:dyDescent="0.5">
      <c r="A411" s="43"/>
      <c r="B411" s="51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395"/>
      <c r="U411" s="111"/>
      <c r="V411" s="111"/>
      <c r="W411" s="111"/>
      <c r="X411" s="111"/>
      <c r="Y411" s="111"/>
      <c r="Z411" s="111"/>
      <c r="AA411" s="111"/>
    </row>
    <row r="412" spans="1:27" ht="21.75" x14ac:dyDescent="0.5">
      <c r="A412" s="43">
        <v>109</v>
      </c>
      <c r="B412" s="10" t="s">
        <v>12</v>
      </c>
      <c r="C412" s="6">
        <v>4039</v>
      </c>
      <c r="D412" s="43">
        <v>0</v>
      </c>
      <c r="E412" s="43">
        <v>1</v>
      </c>
      <c r="F412" s="43">
        <v>74</v>
      </c>
      <c r="G412" s="43"/>
      <c r="H412" s="43">
        <v>174</v>
      </c>
      <c r="I412" s="43">
        <v>380</v>
      </c>
      <c r="J412" s="236">
        <f t="shared" ref="J412:J413" si="403">H412*I412</f>
        <v>66120</v>
      </c>
      <c r="K412" s="6">
        <v>1</v>
      </c>
      <c r="L412" s="10">
        <v>100</v>
      </c>
      <c r="M412" s="6" t="s">
        <v>15</v>
      </c>
      <c r="N412" s="43"/>
      <c r="O412" s="43">
        <v>300</v>
      </c>
      <c r="P412" s="43"/>
      <c r="Q412" s="46">
        <v>6850</v>
      </c>
      <c r="R412" s="395">
        <f t="shared" ref="R412" si="404">O412*Q412</f>
        <v>2055000</v>
      </c>
      <c r="S412" s="43">
        <v>15</v>
      </c>
      <c r="T412" s="395">
        <v>20</v>
      </c>
      <c r="U412" s="357">
        <f t="shared" ref="U412" si="405">R412*T412/100</f>
        <v>411000</v>
      </c>
      <c r="V412" s="357">
        <f t="shared" ref="V412" si="406">R412-U412</f>
        <v>1644000</v>
      </c>
      <c r="W412" s="357">
        <f t="shared" ref="W412" si="407">J412+V412</f>
        <v>1710120</v>
      </c>
      <c r="X412" s="111"/>
      <c r="Y412" s="16" t="s">
        <v>133</v>
      </c>
      <c r="Z412" s="111"/>
      <c r="AA412" s="111"/>
    </row>
    <row r="413" spans="1:27" ht="21.75" x14ac:dyDescent="0.5">
      <c r="A413" s="43">
        <v>110</v>
      </c>
      <c r="B413" s="10" t="s">
        <v>12</v>
      </c>
      <c r="C413" s="6">
        <v>8166</v>
      </c>
      <c r="D413" s="10">
        <v>5</v>
      </c>
      <c r="E413" s="10">
        <v>1</v>
      </c>
      <c r="F413" s="69">
        <v>23.7</v>
      </c>
      <c r="G413" s="10"/>
      <c r="H413" s="69">
        <v>2123.6999999999998</v>
      </c>
      <c r="I413" s="10">
        <v>130</v>
      </c>
      <c r="J413" s="236">
        <f t="shared" si="403"/>
        <v>276081</v>
      </c>
      <c r="K413" s="10"/>
      <c r="L413" s="10"/>
      <c r="M413" s="43"/>
      <c r="N413" s="43"/>
      <c r="O413" s="43"/>
      <c r="P413" s="43"/>
      <c r="Q413" s="43"/>
      <c r="R413" s="43"/>
      <c r="S413" s="43"/>
      <c r="T413" s="395"/>
      <c r="U413" s="111"/>
      <c r="V413" s="111"/>
      <c r="W413" s="111"/>
      <c r="X413" s="111"/>
      <c r="Y413" s="111"/>
      <c r="Z413" s="111"/>
      <c r="AA413" s="111"/>
    </row>
    <row r="414" spans="1:27" ht="21.75" x14ac:dyDescent="0.5">
      <c r="A414" s="43"/>
      <c r="B414" s="10"/>
      <c r="C414" s="6"/>
      <c r="D414" s="10"/>
      <c r="E414" s="10"/>
      <c r="F414" s="10"/>
      <c r="G414" s="10"/>
      <c r="H414" s="10"/>
      <c r="I414" s="10"/>
      <c r="J414" s="10"/>
      <c r="K414" s="10"/>
      <c r="L414" s="10"/>
      <c r="M414" s="43"/>
      <c r="N414" s="43"/>
      <c r="O414" s="43"/>
      <c r="P414" s="43"/>
      <c r="Q414" s="43"/>
      <c r="R414" s="43"/>
      <c r="S414" s="43"/>
      <c r="T414" s="395"/>
      <c r="U414" s="111"/>
      <c r="V414" s="111"/>
      <c r="W414" s="111"/>
      <c r="X414" s="111"/>
      <c r="Y414" s="111"/>
      <c r="Z414" s="111"/>
      <c r="AA414" s="111"/>
    </row>
    <row r="415" spans="1:27" ht="21.75" x14ac:dyDescent="0.5">
      <c r="A415" s="47"/>
      <c r="B415" s="53"/>
      <c r="C415" s="47"/>
      <c r="D415" s="104"/>
      <c r="E415" s="109"/>
      <c r="F415" s="114"/>
      <c r="G415" s="114"/>
      <c r="H415" s="114"/>
      <c r="I415" s="114"/>
      <c r="J415" s="114"/>
      <c r="K415" s="47"/>
      <c r="L415" s="47"/>
      <c r="M415" s="47"/>
      <c r="N415" s="47"/>
      <c r="O415" s="47"/>
      <c r="P415" s="47"/>
      <c r="Q415" s="47"/>
      <c r="R415" s="47"/>
      <c r="S415" s="47"/>
      <c r="T415" s="408"/>
      <c r="U415" s="60"/>
      <c r="V415" s="60"/>
      <c r="W415" s="60"/>
      <c r="X415" s="60"/>
      <c r="Y415" s="60"/>
      <c r="Z415" s="60"/>
      <c r="AA415" s="60"/>
    </row>
    <row r="416" spans="1:27" ht="21.75" x14ac:dyDescent="0.5">
      <c r="A416" s="10"/>
      <c r="B416" s="31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395"/>
      <c r="U416" s="111"/>
      <c r="V416" s="111"/>
      <c r="W416" s="111"/>
      <c r="X416" s="111"/>
      <c r="Y416" s="111"/>
      <c r="Z416" s="111"/>
      <c r="AA416" s="111"/>
    </row>
    <row r="417" spans="1:27" ht="21.75" x14ac:dyDescent="0.5">
      <c r="A417" s="10">
        <v>111</v>
      </c>
      <c r="B417" s="10" t="s">
        <v>12</v>
      </c>
      <c r="C417" s="6">
        <v>4041</v>
      </c>
      <c r="D417" s="6">
        <v>0</v>
      </c>
      <c r="E417" s="6">
        <v>2</v>
      </c>
      <c r="F417" s="6">
        <v>25</v>
      </c>
      <c r="G417" s="6"/>
      <c r="H417" s="6">
        <v>225</v>
      </c>
      <c r="I417" s="6">
        <v>380</v>
      </c>
      <c r="J417" s="236">
        <f t="shared" ref="J417" si="408">H417*I417</f>
        <v>85500</v>
      </c>
      <c r="K417" s="6"/>
      <c r="L417" s="10"/>
      <c r="M417" s="6"/>
      <c r="N417" s="10"/>
      <c r="O417" s="10"/>
      <c r="P417" s="10"/>
      <c r="Q417" s="10"/>
      <c r="R417" s="10"/>
      <c r="S417" s="10"/>
      <c r="T417" s="395"/>
      <c r="U417" s="357">
        <f t="shared" ref="U417" si="409">R417*T417/100</f>
        <v>0</v>
      </c>
      <c r="V417" s="357">
        <f t="shared" ref="V417" si="410">R417-U417</f>
        <v>0</v>
      </c>
      <c r="W417" s="357">
        <f t="shared" ref="W417" si="411">J417+V417</f>
        <v>85500</v>
      </c>
      <c r="X417" s="111"/>
      <c r="Y417" s="16" t="s">
        <v>133</v>
      </c>
      <c r="Z417" s="111"/>
      <c r="AA417" s="111"/>
    </row>
    <row r="418" spans="1:27" ht="21.75" x14ac:dyDescent="0.5">
      <c r="A418" s="10"/>
      <c r="B418" s="7"/>
      <c r="C418" s="6"/>
      <c r="D418" s="10"/>
      <c r="E418" s="10"/>
      <c r="F418" s="10"/>
      <c r="G418" s="10"/>
      <c r="H418" s="10"/>
      <c r="I418" s="10"/>
      <c r="J418" s="10"/>
      <c r="K418" s="6"/>
      <c r="L418" s="10"/>
      <c r="M418" s="10"/>
      <c r="N418" s="10"/>
      <c r="O418" s="10"/>
      <c r="P418" s="10"/>
      <c r="Q418" s="10"/>
      <c r="R418" s="10"/>
      <c r="S418" s="10"/>
      <c r="T418" s="395"/>
      <c r="U418" s="111"/>
      <c r="V418" s="111"/>
      <c r="W418" s="111"/>
      <c r="X418" s="111"/>
      <c r="Y418" s="111"/>
      <c r="Z418" s="111"/>
      <c r="AA418" s="111"/>
    </row>
    <row r="419" spans="1:27" ht="21.75" x14ac:dyDescent="0.5">
      <c r="A419" s="19"/>
      <c r="B419" s="20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408"/>
      <c r="U419" s="60"/>
      <c r="V419" s="60"/>
      <c r="W419" s="60"/>
      <c r="X419" s="60"/>
      <c r="Y419" s="60"/>
      <c r="Z419" s="60"/>
      <c r="AA419" s="60"/>
    </row>
    <row r="420" spans="1:27" ht="18" x14ac:dyDescent="0.4">
      <c r="A420" s="492" t="s">
        <v>93</v>
      </c>
      <c r="B420" s="487"/>
      <c r="C420" s="487"/>
      <c r="D420" s="487"/>
      <c r="E420" s="487"/>
      <c r="F420" s="487"/>
      <c r="G420" s="456"/>
      <c r="H420" s="456"/>
      <c r="I420" s="456"/>
      <c r="J420" s="456"/>
      <c r="K420" s="492" t="s">
        <v>104</v>
      </c>
      <c r="L420" s="487"/>
      <c r="M420" s="487"/>
      <c r="N420" s="487"/>
      <c r="O420" s="487"/>
      <c r="P420" s="487"/>
      <c r="Q420" s="487"/>
      <c r="R420" s="487"/>
      <c r="S420" s="487"/>
      <c r="T420" s="462"/>
      <c r="U420" s="446"/>
      <c r="V420" s="222"/>
      <c r="W420" s="189"/>
      <c r="X420" s="212" t="s">
        <v>106</v>
      </c>
      <c r="Y420" s="189"/>
      <c r="Z420" s="189"/>
      <c r="AA420" s="211"/>
    </row>
    <row r="421" spans="1:27" ht="36" x14ac:dyDescent="0.4">
      <c r="A421" s="491" t="s">
        <v>3</v>
      </c>
      <c r="B421" s="491" t="s">
        <v>4</v>
      </c>
      <c r="C421" s="497" t="s">
        <v>5</v>
      </c>
      <c r="D421" s="492" t="s">
        <v>6</v>
      </c>
      <c r="E421" s="487"/>
      <c r="F421" s="493"/>
      <c r="G421" s="188" t="s">
        <v>83</v>
      </c>
      <c r="H421" s="188" t="s">
        <v>86</v>
      </c>
      <c r="I421" s="188" t="s">
        <v>87</v>
      </c>
      <c r="J421" s="188" t="s">
        <v>91</v>
      </c>
      <c r="K421" s="491" t="s">
        <v>3</v>
      </c>
      <c r="L421" s="491" t="s">
        <v>7</v>
      </c>
      <c r="M421" s="491" t="s">
        <v>8</v>
      </c>
      <c r="N421" s="459"/>
      <c r="O421" s="491" t="s">
        <v>95</v>
      </c>
      <c r="P421" s="459"/>
      <c r="Q421" s="459"/>
      <c r="R421" s="460"/>
      <c r="S421" s="208"/>
      <c r="T421" s="415"/>
      <c r="U421" s="209"/>
      <c r="V421" s="494" t="s">
        <v>100</v>
      </c>
      <c r="W421" s="464" t="s">
        <v>103</v>
      </c>
      <c r="X421" s="213" t="s">
        <v>107</v>
      </c>
      <c r="Y421" s="464" t="s">
        <v>101</v>
      </c>
      <c r="Z421" s="464" t="s">
        <v>102</v>
      </c>
      <c r="AA421" s="464" t="s">
        <v>146</v>
      </c>
    </row>
    <row r="422" spans="1:27" ht="18" x14ac:dyDescent="0.4">
      <c r="A422" s="464"/>
      <c r="B422" s="464"/>
      <c r="C422" s="481"/>
      <c r="D422" s="475" t="s">
        <v>9</v>
      </c>
      <c r="E422" s="475" t="s">
        <v>10</v>
      </c>
      <c r="F422" s="475" t="s">
        <v>11</v>
      </c>
      <c r="G422" s="457" t="s">
        <v>123</v>
      </c>
      <c r="H422" s="457" t="s">
        <v>114</v>
      </c>
      <c r="I422" s="457" t="s">
        <v>88</v>
      </c>
      <c r="J422" s="457" t="s">
        <v>88</v>
      </c>
      <c r="K422" s="464"/>
      <c r="L422" s="464"/>
      <c r="M422" s="464"/>
      <c r="N422" s="452" t="s">
        <v>83</v>
      </c>
      <c r="O422" s="464"/>
      <c r="P422" s="452" t="s">
        <v>110</v>
      </c>
      <c r="Q422" s="452" t="s">
        <v>87</v>
      </c>
      <c r="R422" s="454" t="s">
        <v>91</v>
      </c>
      <c r="S422" s="466" t="s">
        <v>97</v>
      </c>
      <c r="T422" s="467"/>
      <c r="U422" s="468"/>
      <c r="V422" s="495"/>
      <c r="W422" s="464"/>
      <c r="X422" s="213" t="s">
        <v>96</v>
      </c>
      <c r="Y422" s="464"/>
      <c r="Z422" s="464"/>
      <c r="AA422" s="464"/>
    </row>
    <row r="423" spans="1:27" ht="36" x14ac:dyDescent="0.2">
      <c r="A423" s="464"/>
      <c r="B423" s="464"/>
      <c r="C423" s="481"/>
      <c r="D423" s="476"/>
      <c r="E423" s="476"/>
      <c r="F423" s="476"/>
      <c r="G423" s="457" t="s">
        <v>124</v>
      </c>
      <c r="H423" s="457" t="s">
        <v>115</v>
      </c>
      <c r="I423" s="457" t="s">
        <v>125</v>
      </c>
      <c r="J423" s="457" t="s">
        <v>117</v>
      </c>
      <c r="K423" s="464"/>
      <c r="L423" s="464"/>
      <c r="M423" s="464"/>
      <c r="N423" s="452" t="s">
        <v>123</v>
      </c>
      <c r="O423" s="464"/>
      <c r="P423" s="452" t="s">
        <v>111</v>
      </c>
      <c r="Q423" s="452" t="s">
        <v>88</v>
      </c>
      <c r="R423" s="454" t="s">
        <v>122</v>
      </c>
      <c r="S423" s="469" t="s">
        <v>98</v>
      </c>
      <c r="T423" s="496" t="s">
        <v>144</v>
      </c>
      <c r="U423" s="471" t="s">
        <v>99</v>
      </c>
      <c r="V423" s="464"/>
      <c r="W423" s="464"/>
      <c r="X423" s="213" t="s">
        <v>108</v>
      </c>
      <c r="Y423" s="464"/>
      <c r="Z423" s="464"/>
      <c r="AA423" s="464"/>
    </row>
    <row r="424" spans="1:27" ht="18" x14ac:dyDescent="0.2">
      <c r="A424" s="464"/>
      <c r="B424" s="464"/>
      <c r="C424" s="481"/>
      <c r="D424" s="476"/>
      <c r="E424" s="476"/>
      <c r="F424" s="476"/>
      <c r="G424" s="457" t="s">
        <v>85</v>
      </c>
      <c r="H424" s="457"/>
      <c r="I424" s="457" t="s">
        <v>115</v>
      </c>
      <c r="J424" s="457" t="s">
        <v>90</v>
      </c>
      <c r="K424" s="464"/>
      <c r="L424" s="464"/>
      <c r="M424" s="464"/>
      <c r="N424" s="452" t="s">
        <v>124</v>
      </c>
      <c r="O424" s="464"/>
      <c r="P424" s="452" t="s">
        <v>112</v>
      </c>
      <c r="Q424" s="452" t="s">
        <v>119</v>
      </c>
      <c r="R424" s="454" t="s">
        <v>120</v>
      </c>
      <c r="S424" s="469"/>
      <c r="T424" s="469"/>
      <c r="U424" s="471"/>
      <c r="V424" s="464"/>
      <c r="W424" s="464"/>
      <c r="X424" s="213" t="s">
        <v>109</v>
      </c>
      <c r="Y424" s="464"/>
      <c r="Z424" s="464"/>
      <c r="AA424" s="464"/>
    </row>
    <row r="425" spans="1:27" ht="36" x14ac:dyDescent="0.2">
      <c r="A425" s="465"/>
      <c r="B425" s="465"/>
      <c r="C425" s="482"/>
      <c r="D425" s="477"/>
      <c r="E425" s="477"/>
      <c r="F425" s="477"/>
      <c r="G425" s="458"/>
      <c r="H425" s="458"/>
      <c r="I425" s="458" t="s">
        <v>90</v>
      </c>
      <c r="J425" s="458"/>
      <c r="K425" s="465"/>
      <c r="L425" s="465"/>
      <c r="M425" s="465"/>
      <c r="N425" s="453" t="s">
        <v>85</v>
      </c>
      <c r="O425" s="465"/>
      <c r="P425" s="453"/>
      <c r="Q425" s="453" t="s">
        <v>121</v>
      </c>
      <c r="R425" s="455" t="s">
        <v>90</v>
      </c>
      <c r="S425" s="470"/>
      <c r="T425" s="470"/>
      <c r="U425" s="472"/>
      <c r="V425" s="465"/>
      <c r="W425" s="465"/>
      <c r="X425" s="214" t="s">
        <v>85</v>
      </c>
      <c r="Y425" s="465"/>
      <c r="Z425" s="465"/>
      <c r="AA425" s="465"/>
    </row>
    <row r="426" spans="1:27" ht="21.75" x14ac:dyDescent="0.5">
      <c r="A426" s="10"/>
      <c r="B426" s="31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395"/>
      <c r="U426" s="111"/>
      <c r="V426" s="111"/>
      <c r="W426" s="111"/>
      <c r="X426" s="111"/>
      <c r="Y426" s="111"/>
      <c r="Z426" s="111"/>
      <c r="AA426" s="111"/>
    </row>
    <row r="427" spans="1:27" ht="21.75" x14ac:dyDescent="0.5">
      <c r="A427" s="16">
        <v>112</v>
      </c>
      <c r="B427" s="16" t="s">
        <v>12</v>
      </c>
      <c r="C427" s="16">
        <v>8190</v>
      </c>
      <c r="D427" s="43">
        <v>0</v>
      </c>
      <c r="E427" s="43">
        <v>1</v>
      </c>
      <c r="F427" s="420">
        <v>49.2</v>
      </c>
      <c r="G427" s="43">
        <v>3</v>
      </c>
      <c r="H427" s="420">
        <v>149.19999999999999</v>
      </c>
      <c r="I427" s="395">
        <v>7100</v>
      </c>
      <c r="J427" s="236">
        <f t="shared" ref="J427" si="412">H427*I427</f>
        <v>1059320</v>
      </c>
      <c r="K427" s="10">
        <v>1</v>
      </c>
      <c r="L427" s="10">
        <v>400</v>
      </c>
      <c r="M427" s="10" t="s">
        <v>188</v>
      </c>
      <c r="N427" s="10">
        <v>3</v>
      </c>
      <c r="O427" s="10">
        <v>300</v>
      </c>
      <c r="P427" s="10"/>
      <c r="Q427" s="10">
        <v>7700</v>
      </c>
      <c r="R427" s="395">
        <f t="shared" ref="R427" si="413">O427*Q427</f>
        <v>2310000</v>
      </c>
      <c r="S427" s="10">
        <v>7</v>
      </c>
      <c r="T427" s="395">
        <v>7</v>
      </c>
      <c r="U427" s="357">
        <f t="shared" ref="U427" si="414">R427*T427/100</f>
        <v>161700</v>
      </c>
      <c r="V427" s="357">
        <f t="shared" ref="V427" si="415">R427-U427</f>
        <v>2148300</v>
      </c>
      <c r="W427" s="357">
        <f t="shared" ref="W427" si="416">J427+V427</f>
        <v>3207620</v>
      </c>
      <c r="X427" s="111"/>
      <c r="Y427" s="111"/>
      <c r="Z427" s="357">
        <f>W427</f>
        <v>3207620</v>
      </c>
      <c r="AA427" s="261">
        <v>0.3</v>
      </c>
    </row>
    <row r="428" spans="1:27" ht="21.75" x14ac:dyDescent="0.5">
      <c r="A428" s="10"/>
      <c r="B428" s="31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395"/>
      <c r="U428" s="111"/>
      <c r="V428" s="111"/>
      <c r="W428" s="111"/>
      <c r="X428" s="111"/>
      <c r="Y428" s="111"/>
      <c r="Z428" s="111"/>
      <c r="AA428" s="111"/>
    </row>
    <row r="429" spans="1:27" ht="21.75" x14ac:dyDescent="0.5">
      <c r="A429" s="10"/>
      <c r="B429" s="31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395"/>
      <c r="U429" s="111"/>
      <c r="V429" s="111"/>
      <c r="W429" s="111"/>
      <c r="X429" s="111"/>
      <c r="Y429" s="111"/>
      <c r="Z429" s="111"/>
      <c r="AA429" s="111"/>
    </row>
    <row r="430" spans="1:27" ht="21.75" x14ac:dyDescent="0.5">
      <c r="A430" s="10"/>
      <c r="B430" s="31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395"/>
      <c r="U430" s="111"/>
      <c r="V430" s="111"/>
      <c r="W430" s="111"/>
      <c r="X430" s="111"/>
      <c r="Y430" s="111"/>
      <c r="Z430" s="111"/>
      <c r="AA430" s="111"/>
    </row>
    <row r="431" spans="1:27" ht="21.75" x14ac:dyDescent="0.5">
      <c r="A431" s="10"/>
      <c r="B431" s="31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395"/>
      <c r="U431" s="111"/>
      <c r="V431" s="111"/>
      <c r="W431" s="111"/>
      <c r="X431" s="111"/>
      <c r="Y431" s="111"/>
      <c r="Z431" s="111"/>
      <c r="AA431" s="111"/>
    </row>
    <row r="432" spans="1:27" ht="21.75" x14ac:dyDescent="0.5">
      <c r="A432" s="10"/>
      <c r="B432" s="31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395"/>
      <c r="U432" s="111"/>
      <c r="V432" s="111"/>
      <c r="W432" s="111"/>
      <c r="X432" s="111"/>
      <c r="Y432" s="111"/>
      <c r="Z432" s="111"/>
      <c r="AA432" s="111"/>
    </row>
    <row r="433" spans="1:27" ht="21.75" x14ac:dyDescent="0.5">
      <c r="A433" s="10"/>
      <c r="B433" s="31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395"/>
      <c r="U433" s="111"/>
      <c r="V433" s="111"/>
      <c r="W433" s="111"/>
      <c r="X433" s="111"/>
      <c r="Y433" s="111"/>
      <c r="Z433" s="111"/>
      <c r="AA433" s="111"/>
    </row>
    <row r="434" spans="1:27" ht="21.75" x14ac:dyDescent="0.5">
      <c r="A434" s="10"/>
      <c r="B434" s="31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395"/>
      <c r="U434" s="111"/>
      <c r="V434" s="111"/>
      <c r="W434" s="111"/>
      <c r="X434" s="111"/>
      <c r="Y434" s="111"/>
      <c r="Z434" s="111"/>
      <c r="AA434" s="111"/>
    </row>
    <row r="435" spans="1:27" ht="21.75" x14ac:dyDescent="0.5">
      <c r="A435" s="10"/>
      <c r="B435" s="31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395"/>
      <c r="U435" s="111"/>
      <c r="V435" s="111"/>
      <c r="W435" s="111"/>
      <c r="X435" s="111"/>
      <c r="Y435" s="111"/>
      <c r="Z435" s="111"/>
      <c r="AA435" s="111"/>
    </row>
    <row r="436" spans="1:27" ht="21.75" x14ac:dyDescent="0.5">
      <c r="A436" s="10"/>
      <c r="B436" s="31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395"/>
      <c r="U436" s="111"/>
      <c r="V436" s="111"/>
      <c r="W436" s="111"/>
      <c r="X436" s="111"/>
      <c r="Y436" s="111"/>
      <c r="Z436" s="111"/>
      <c r="AA436" s="111"/>
    </row>
    <row r="437" spans="1:27" ht="21.75" x14ac:dyDescent="0.5">
      <c r="A437" s="10"/>
      <c r="B437" s="31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395"/>
      <c r="U437" s="111"/>
      <c r="V437" s="111"/>
      <c r="W437" s="111"/>
      <c r="X437" s="111"/>
      <c r="Y437" s="111"/>
      <c r="Z437" s="111"/>
      <c r="AA437" s="111"/>
    </row>
    <row r="438" spans="1:27" ht="21.75" x14ac:dyDescent="0.5">
      <c r="A438" s="47"/>
      <c r="B438" s="53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08"/>
      <c r="U438" s="60"/>
      <c r="V438" s="60"/>
      <c r="W438" s="60"/>
      <c r="X438" s="60"/>
      <c r="Y438" s="60"/>
      <c r="Z438" s="60"/>
      <c r="AA438" s="60"/>
    </row>
    <row r="439" spans="1:27" ht="21.75" x14ac:dyDescent="0.5">
      <c r="A439" s="15"/>
      <c r="B439" s="228" t="s">
        <v>126</v>
      </c>
      <c r="C439" s="228"/>
      <c r="D439" s="227"/>
      <c r="E439" s="227"/>
      <c r="F439" s="227"/>
      <c r="G439" s="227"/>
      <c r="H439" s="227"/>
      <c r="I439" s="227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461"/>
      <c r="U439" s="139"/>
      <c r="V439" s="139"/>
      <c r="W439" s="139"/>
      <c r="X439" s="139"/>
      <c r="Y439" s="139"/>
      <c r="Z439" s="139"/>
      <c r="AA439" s="139"/>
    </row>
    <row r="440" spans="1:27" ht="21.75" x14ac:dyDescent="0.5">
      <c r="A440" s="15"/>
      <c r="B440" s="227"/>
      <c r="C440" s="227"/>
      <c r="D440" s="229" t="s">
        <v>127</v>
      </c>
      <c r="E440" s="227"/>
      <c r="F440" s="227"/>
      <c r="G440" s="227"/>
      <c r="H440" s="227"/>
      <c r="I440" s="227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461"/>
      <c r="U440" s="139"/>
      <c r="V440" s="139"/>
      <c r="W440" s="139"/>
      <c r="X440" s="139"/>
      <c r="Y440" s="139"/>
      <c r="Z440" s="139"/>
      <c r="AA440" s="139"/>
    </row>
    <row r="441" spans="1:27" ht="21.75" x14ac:dyDescent="0.5">
      <c r="A441" s="15"/>
      <c r="B441" s="227"/>
      <c r="C441" s="227"/>
      <c r="D441" s="229" t="s">
        <v>128</v>
      </c>
      <c r="E441" s="227"/>
      <c r="F441" s="227"/>
      <c r="G441" s="227"/>
      <c r="H441" s="227"/>
      <c r="I441" s="227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461"/>
      <c r="U441" s="139"/>
      <c r="V441" s="139"/>
      <c r="W441" s="139"/>
      <c r="X441" s="139"/>
      <c r="Y441" s="139"/>
      <c r="Z441" s="139"/>
      <c r="AA441" s="139"/>
    </row>
    <row r="442" spans="1:27" ht="21.75" x14ac:dyDescent="0.5">
      <c r="A442" s="15"/>
      <c r="B442" s="227"/>
      <c r="C442" s="227"/>
      <c r="D442" s="229" t="s">
        <v>129</v>
      </c>
      <c r="E442" s="227"/>
      <c r="F442" s="227"/>
      <c r="G442" s="227"/>
      <c r="H442" s="227"/>
      <c r="I442" s="227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461"/>
      <c r="U442" s="139"/>
      <c r="V442" s="139"/>
      <c r="W442" s="139"/>
      <c r="X442" s="139"/>
      <c r="Y442" s="139"/>
      <c r="Z442" s="139"/>
      <c r="AA442" s="139"/>
    </row>
    <row r="443" spans="1:27" ht="21.75" x14ac:dyDescent="0.5">
      <c r="A443" s="15"/>
      <c r="B443" s="227"/>
      <c r="C443" s="227"/>
      <c r="D443" s="229" t="s">
        <v>130</v>
      </c>
      <c r="E443" s="227"/>
      <c r="F443" s="227"/>
      <c r="G443" s="227"/>
      <c r="H443" s="227"/>
      <c r="I443" s="227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461"/>
      <c r="U443" s="139"/>
      <c r="V443" s="139"/>
      <c r="W443" s="139"/>
      <c r="X443" s="139"/>
      <c r="Y443" s="139"/>
      <c r="Z443" s="139"/>
      <c r="AA443" s="139"/>
    </row>
    <row r="444" spans="1:27" ht="18" x14ac:dyDescent="0.4">
      <c r="A444" s="15"/>
      <c r="B444" s="227"/>
      <c r="C444" s="227"/>
      <c r="D444" s="229" t="s">
        <v>131</v>
      </c>
      <c r="E444" s="227"/>
      <c r="F444" s="227"/>
      <c r="G444" s="227"/>
      <c r="H444" s="227"/>
      <c r="I444" s="227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426"/>
      <c r="U444" s="110"/>
      <c r="V444" s="110"/>
      <c r="W444" s="110"/>
      <c r="X444" s="110"/>
      <c r="Y444" s="110"/>
      <c r="Z444" s="110"/>
      <c r="AA444" s="110"/>
    </row>
    <row r="445" spans="1:27" ht="18" x14ac:dyDescent="0.4">
      <c r="A445" s="10"/>
      <c r="B445" s="31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</row>
    <row r="446" spans="1:27" ht="18" x14ac:dyDescent="0.4">
      <c r="A446" s="10"/>
      <c r="B446" s="31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</row>
    <row r="447" spans="1:27" ht="18" x14ac:dyDescent="0.4">
      <c r="A447" s="10"/>
      <c r="B447" s="31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</row>
    <row r="448" spans="1:27" ht="18" x14ac:dyDescent="0.4">
      <c r="A448" s="10"/>
      <c r="B448" s="31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</row>
    <row r="449" spans="1:19" ht="18" x14ac:dyDescent="0.4">
      <c r="A449" s="10"/>
      <c r="B449" s="31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</row>
    <row r="450" spans="1:19" ht="18" x14ac:dyDescent="0.4">
      <c r="A450" s="10"/>
      <c r="B450" s="31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</row>
    <row r="451" spans="1:19" ht="18" x14ac:dyDescent="0.4">
      <c r="A451" s="10"/>
      <c r="B451" s="31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</row>
    <row r="452" spans="1:19" ht="18" x14ac:dyDescent="0.4">
      <c r="A452" s="10"/>
      <c r="B452" s="31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</row>
    <row r="453" spans="1:19" ht="18" x14ac:dyDescent="0.4">
      <c r="A453" s="10"/>
      <c r="B453" s="31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</row>
    <row r="454" spans="1:19" ht="18" x14ac:dyDescent="0.4">
      <c r="A454" s="10"/>
      <c r="B454" s="31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</row>
    <row r="455" spans="1:19" ht="18" x14ac:dyDescent="0.4">
      <c r="A455" s="10"/>
      <c r="B455" s="31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</row>
    <row r="456" spans="1:19" ht="18" x14ac:dyDescent="0.4">
      <c r="A456" s="10"/>
      <c r="B456" s="31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</row>
    <row r="457" spans="1:19" ht="18" x14ac:dyDescent="0.4">
      <c r="A457" s="10"/>
      <c r="B457" s="31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</row>
    <row r="458" spans="1:19" ht="18" x14ac:dyDescent="0.4">
      <c r="A458" s="10"/>
      <c r="B458" s="31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</row>
    <row r="459" spans="1:19" ht="18" x14ac:dyDescent="0.4">
      <c r="A459" s="10"/>
      <c r="B459" s="31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</row>
    <row r="460" spans="1:19" ht="18" x14ac:dyDescent="0.4">
      <c r="A460" s="10"/>
      <c r="B460" s="31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</row>
    <row r="461" spans="1:19" ht="18" x14ac:dyDescent="0.4">
      <c r="A461" s="10"/>
      <c r="B461" s="31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</row>
    <row r="462" spans="1:19" ht="18" x14ac:dyDescent="0.4">
      <c r="A462" s="10"/>
      <c r="B462" s="31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</row>
    <row r="463" spans="1:19" ht="18" x14ac:dyDescent="0.4">
      <c r="A463" s="10"/>
      <c r="B463" s="31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</row>
    <row r="464" spans="1:19" ht="18" x14ac:dyDescent="0.4">
      <c r="A464" s="10"/>
      <c r="B464" s="31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</row>
    <row r="465" spans="1:19" ht="18" x14ac:dyDescent="0.4">
      <c r="A465" s="10"/>
      <c r="B465" s="31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</row>
    <row r="466" spans="1:19" ht="18" x14ac:dyDescent="0.4">
      <c r="A466" s="10"/>
      <c r="B466" s="31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</row>
    <row r="467" spans="1:19" ht="18" x14ac:dyDescent="0.4">
      <c r="A467" s="10"/>
      <c r="B467" s="31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</row>
    <row r="468" spans="1:19" ht="18" x14ac:dyDescent="0.4">
      <c r="A468" s="10"/>
      <c r="B468" s="31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</row>
    <row r="469" spans="1:19" ht="18" x14ac:dyDescent="0.4">
      <c r="A469" s="10"/>
      <c r="B469" s="31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</row>
    <row r="470" spans="1:19" ht="18" x14ac:dyDescent="0.4">
      <c r="A470" s="10"/>
      <c r="B470" s="31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</row>
    <row r="471" spans="1:19" ht="18" x14ac:dyDescent="0.4">
      <c r="A471" s="10"/>
      <c r="B471" s="31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</row>
    <row r="472" spans="1:19" ht="18" x14ac:dyDescent="0.4">
      <c r="A472" s="10"/>
      <c r="B472" s="31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</row>
    <row r="473" spans="1:19" ht="18" x14ac:dyDescent="0.4">
      <c r="A473" s="10"/>
      <c r="B473" s="31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</row>
    <row r="474" spans="1:19" ht="18" x14ac:dyDescent="0.4">
      <c r="A474" s="10"/>
      <c r="B474" s="31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</row>
    <row r="475" spans="1:19" ht="18" x14ac:dyDescent="0.4">
      <c r="A475" s="10"/>
      <c r="B475" s="31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</row>
    <row r="476" spans="1:19" ht="18" x14ac:dyDescent="0.4">
      <c r="A476" s="10"/>
      <c r="B476" s="31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</row>
    <row r="477" spans="1:19" ht="18" x14ac:dyDescent="0.4">
      <c r="A477" s="10"/>
      <c r="B477" s="31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</row>
    <row r="478" spans="1:19" ht="18" x14ac:dyDescent="0.4">
      <c r="A478" s="10"/>
      <c r="B478" s="31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</row>
    <row r="479" spans="1:19" ht="18" x14ac:dyDescent="0.4">
      <c r="A479" s="10"/>
      <c r="B479" s="31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</row>
    <row r="480" spans="1:19" ht="18" x14ac:dyDescent="0.4">
      <c r="A480" s="10"/>
      <c r="B480" s="31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</row>
    <row r="481" spans="1:19" ht="18" x14ac:dyDescent="0.4">
      <c r="A481" s="10"/>
      <c r="B481" s="31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</row>
    <row r="482" spans="1:19" ht="18" x14ac:dyDescent="0.4">
      <c r="A482" s="10"/>
      <c r="B482" s="31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</row>
    <row r="483" spans="1:19" ht="18" x14ac:dyDescent="0.4">
      <c r="A483" s="10"/>
      <c r="B483" s="31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</row>
    <row r="484" spans="1:19" ht="18" x14ac:dyDescent="0.4">
      <c r="A484" s="10"/>
      <c r="B484" s="31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</row>
    <row r="485" spans="1:19" ht="18" x14ac:dyDescent="0.4">
      <c r="A485" s="10"/>
      <c r="B485" s="31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</row>
    <row r="486" spans="1:19" ht="18" x14ac:dyDescent="0.4">
      <c r="A486" s="10"/>
      <c r="B486" s="31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</row>
    <row r="487" spans="1:19" ht="18" x14ac:dyDescent="0.4">
      <c r="A487" s="10"/>
      <c r="B487" s="31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</row>
    <row r="488" spans="1:19" ht="18" x14ac:dyDescent="0.4">
      <c r="A488" s="10"/>
      <c r="B488" s="31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</row>
    <row r="489" spans="1:19" ht="18" x14ac:dyDescent="0.4">
      <c r="A489" s="10"/>
      <c r="B489" s="31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</row>
    <row r="490" spans="1:19" ht="18" x14ac:dyDescent="0.4">
      <c r="A490" s="10"/>
      <c r="B490" s="31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</row>
    <row r="491" spans="1:19" ht="18" x14ac:dyDescent="0.4">
      <c r="A491" s="10"/>
      <c r="B491" s="31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</row>
    <row r="492" spans="1:19" ht="18" x14ac:dyDescent="0.4">
      <c r="A492" s="10"/>
      <c r="B492" s="31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</row>
    <row r="493" spans="1:19" ht="18" x14ac:dyDescent="0.4">
      <c r="A493" s="10"/>
      <c r="B493" s="31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</row>
    <row r="494" spans="1:19" ht="18" x14ac:dyDescent="0.4">
      <c r="A494" s="10"/>
      <c r="B494" s="31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</row>
    <row r="495" spans="1:19" ht="18" x14ac:dyDescent="0.4">
      <c r="A495" s="10"/>
      <c r="B495" s="31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</row>
    <row r="496" spans="1:19" ht="18" x14ac:dyDescent="0.4">
      <c r="A496" s="10"/>
      <c r="B496" s="31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</row>
    <row r="497" spans="1:19" ht="18" x14ac:dyDescent="0.4">
      <c r="A497" s="10"/>
      <c r="B497" s="31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</row>
    <row r="498" spans="1:19" ht="18" x14ac:dyDescent="0.4">
      <c r="A498" s="10"/>
      <c r="B498" s="31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</row>
    <row r="499" spans="1:19" ht="18" x14ac:dyDescent="0.4">
      <c r="A499" s="10"/>
      <c r="B499" s="31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</row>
    <row r="500" spans="1:19" ht="18" x14ac:dyDescent="0.4">
      <c r="A500" s="10"/>
      <c r="B500" s="31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</row>
    <row r="501" spans="1:19" ht="18" x14ac:dyDescent="0.4">
      <c r="A501" s="10"/>
      <c r="B501" s="31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</row>
    <row r="502" spans="1:19" ht="18" x14ac:dyDescent="0.4">
      <c r="A502" s="10"/>
      <c r="B502" s="31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</row>
    <row r="503" spans="1:19" ht="18" x14ac:dyDescent="0.4">
      <c r="A503" s="10"/>
      <c r="B503" s="31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</row>
    <row r="504" spans="1:19" ht="18" x14ac:dyDescent="0.4">
      <c r="A504" s="10"/>
      <c r="B504" s="31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</row>
    <row r="505" spans="1:19" ht="18" x14ac:dyDescent="0.4">
      <c r="A505" s="10"/>
      <c r="B505" s="31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</row>
    <row r="506" spans="1:19" ht="18" x14ac:dyDescent="0.4">
      <c r="A506" s="10"/>
      <c r="B506" s="31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</row>
    <row r="507" spans="1:19" ht="18" x14ac:dyDescent="0.4">
      <c r="A507" s="10"/>
      <c r="B507" s="31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</row>
    <row r="508" spans="1:19" ht="18" x14ac:dyDescent="0.4">
      <c r="A508" s="10"/>
      <c r="B508" s="31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</row>
    <row r="509" spans="1:19" ht="18" x14ac:dyDescent="0.4">
      <c r="A509" s="10"/>
      <c r="B509" s="31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</row>
    <row r="510" spans="1:19" ht="18" x14ac:dyDescent="0.4">
      <c r="A510" s="10"/>
      <c r="B510" s="31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</row>
    <row r="511" spans="1:19" ht="18" x14ac:dyDescent="0.4">
      <c r="A511" s="10"/>
      <c r="B511" s="31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</row>
    <row r="512" spans="1:19" ht="18" x14ac:dyDescent="0.4">
      <c r="A512" s="10"/>
      <c r="B512" s="31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</row>
    <row r="513" spans="1:19" ht="18" x14ac:dyDescent="0.4">
      <c r="A513" s="10"/>
      <c r="B513" s="31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</row>
    <row r="514" spans="1:19" ht="18" x14ac:dyDescent="0.4">
      <c r="A514" s="10"/>
      <c r="B514" s="31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</row>
    <row r="515" spans="1:19" ht="18" x14ac:dyDescent="0.4">
      <c r="A515" s="10"/>
      <c r="B515" s="31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</row>
    <row r="516" spans="1:19" ht="18" x14ac:dyDescent="0.4">
      <c r="A516" s="10"/>
      <c r="B516" s="31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</row>
    <row r="517" spans="1:19" ht="18" x14ac:dyDescent="0.4">
      <c r="A517" s="10"/>
      <c r="B517" s="31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</row>
    <row r="518" spans="1:19" ht="18" x14ac:dyDescent="0.4">
      <c r="A518" s="10"/>
      <c r="B518" s="31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</row>
    <row r="519" spans="1:19" ht="18" x14ac:dyDescent="0.4">
      <c r="A519" s="10"/>
      <c r="B519" s="31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</row>
    <row r="520" spans="1:19" ht="18" x14ac:dyDescent="0.4">
      <c r="A520" s="10"/>
      <c r="B520" s="31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</row>
    <row r="521" spans="1:19" ht="18" x14ac:dyDescent="0.4">
      <c r="A521" s="10"/>
      <c r="B521" s="31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</row>
    <row r="522" spans="1:19" ht="18" x14ac:dyDescent="0.4">
      <c r="A522" s="10"/>
      <c r="B522" s="31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</row>
    <row r="523" spans="1:19" ht="18" x14ac:dyDescent="0.4">
      <c r="A523" s="10"/>
      <c r="B523" s="31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</row>
    <row r="524" spans="1:19" ht="18" x14ac:dyDescent="0.4">
      <c r="A524" s="10"/>
      <c r="B524" s="31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</row>
    <row r="525" spans="1:19" ht="18" x14ac:dyDescent="0.4">
      <c r="A525" s="10"/>
      <c r="B525" s="31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</row>
    <row r="526" spans="1:19" ht="18" x14ac:dyDescent="0.4">
      <c r="A526" s="10"/>
      <c r="B526" s="31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</row>
    <row r="527" spans="1:19" ht="18" x14ac:dyDescent="0.4">
      <c r="A527" s="6"/>
      <c r="B527" s="7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spans="1:19" ht="18" x14ac:dyDescent="0.4">
      <c r="A528" s="6"/>
      <c r="B528" s="7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spans="1:19" ht="18" x14ac:dyDescent="0.4">
      <c r="A529" s="6"/>
      <c r="B529" s="7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spans="1:19" ht="18" x14ac:dyDescent="0.4">
      <c r="A530" s="6"/>
      <c r="B530" s="7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</sheetData>
  <mergeCells count="378">
    <mergeCell ref="V421:V425"/>
    <mergeCell ref="W421:W425"/>
    <mergeCell ref="Y421:Y425"/>
    <mergeCell ref="Z421:Z425"/>
    <mergeCell ref="AA421:AA425"/>
    <mergeCell ref="D422:D425"/>
    <mergeCell ref="E422:E425"/>
    <mergeCell ref="F422:F425"/>
    <mergeCell ref="S422:U422"/>
    <mergeCell ref="S423:S425"/>
    <mergeCell ref="T423:T425"/>
    <mergeCell ref="U423:U425"/>
    <mergeCell ref="A420:F420"/>
    <mergeCell ref="K420:S420"/>
    <mergeCell ref="A421:A425"/>
    <mergeCell ref="B421:B425"/>
    <mergeCell ref="C421:C425"/>
    <mergeCell ref="D421:F421"/>
    <mergeCell ref="K421:K425"/>
    <mergeCell ref="L421:L425"/>
    <mergeCell ref="M421:M425"/>
    <mergeCell ref="O421:O425"/>
    <mergeCell ref="V149:V153"/>
    <mergeCell ref="W149:W153"/>
    <mergeCell ref="D150:D153"/>
    <mergeCell ref="E150:E153"/>
    <mergeCell ref="F150:F153"/>
    <mergeCell ref="K205:S205"/>
    <mergeCell ref="A206:A210"/>
    <mergeCell ref="B206:B210"/>
    <mergeCell ref="C206:C210"/>
    <mergeCell ref="D206:F206"/>
    <mergeCell ref="K206:K210"/>
    <mergeCell ref="L206:L210"/>
    <mergeCell ref="M206:M210"/>
    <mergeCell ref="O206:O210"/>
    <mergeCell ref="D207:D210"/>
    <mergeCell ref="E207:E210"/>
    <mergeCell ref="F207:F210"/>
    <mergeCell ref="M178:M182"/>
    <mergeCell ref="O178:O182"/>
    <mergeCell ref="D179:D182"/>
    <mergeCell ref="E179:E182"/>
    <mergeCell ref="F179:F182"/>
    <mergeCell ref="A149:A153"/>
    <mergeCell ref="B149:B153"/>
    <mergeCell ref="K125:K129"/>
    <mergeCell ref="L125:L129"/>
    <mergeCell ref="M125:M129"/>
    <mergeCell ref="O125:O129"/>
    <mergeCell ref="D126:D129"/>
    <mergeCell ref="E126:E129"/>
    <mergeCell ref="F126:F129"/>
    <mergeCell ref="K148:S148"/>
    <mergeCell ref="A148:F148"/>
    <mergeCell ref="C149:C153"/>
    <mergeCell ref="D149:F149"/>
    <mergeCell ref="A178:A182"/>
    <mergeCell ref="B178:B182"/>
    <mergeCell ref="C178:C182"/>
    <mergeCell ref="D178:F178"/>
    <mergeCell ref="M77:M81"/>
    <mergeCell ref="O77:O81"/>
    <mergeCell ref="K100:S100"/>
    <mergeCell ref="D78:D81"/>
    <mergeCell ref="E78:E81"/>
    <mergeCell ref="F78:F81"/>
    <mergeCell ref="A100:F100"/>
    <mergeCell ref="D101:F101"/>
    <mergeCell ref="K101:K105"/>
    <mergeCell ref="L101:L105"/>
    <mergeCell ref="D102:D105"/>
    <mergeCell ref="E102:E105"/>
    <mergeCell ref="F102:F105"/>
    <mergeCell ref="A101:A105"/>
    <mergeCell ref="B101:B105"/>
    <mergeCell ref="C101:C105"/>
    <mergeCell ref="M101:M105"/>
    <mergeCell ref="O101:O105"/>
    <mergeCell ref="F7:F10"/>
    <mergeCell ref="K51:S51"/>
    <mergeCell ref="A51:F51"/>
    <mergeCell ref="V52:V56"/>
    <mergeCell ref="W52:W56"/>
    <mergeCell ref="A52:A56"/>
    <mergeCell ref="B52:B56"/>
    <mergeCell ref="C52:C56"/>
    <mergeCell ref="D52:F52"/>
    <mergeCell ref="K52:K56"/>
    <mergeCell ref="L52:L56"/>
    <mergeCell ref="M52:M56"/>
    <mergeCell ref="O52:O56"/>
    <mergeCell ref="D53:D56"/>
    <mergeCell ref="E53:E56"/>
    <mergeCell ref="F53:F56"/>
    <mergeCell ref="A27:F27"/>
    <mergeCell ref="V28:V32"/>
    <mergeCell ref="W28:W32"/>
    <mergeCell ref="B259:B263"/>
    <mergeCell ref="C259:C263"/>
    <mergeCell ref="D259:F259"/>
    <mergeCell ref="K259:K263"/>
    <mergeCell ref="K258:S258"/>
    <mergeCell ref="A258:F258"/>
    <mergeCell ref="V259:V263"/>
    <mergeCell ref="W259:W263"/>
    <mergeCell ref="K232:S232"/>
    <mergeCell ref="A233:A237"/>
    <mergeCell ref="B233:B237"/>
    <mergeCell ref="C233:C237"/>
    <mergeCell ref="D233:F233"/>
    <mergeCell ref="K233:K237"/>
    <mergeCell ref="L233:L237"/>
    <mergeCell ref="M233:M237"/>
    <mergeCell ref="O233:O237"/>
    <mergeCell ref="D234:D237"/>
    <mergeCell ref="E234:E237"/>
    <mergeCell ref="F234:F237"/>
    <mergeCell ref="A232:F232"/>
    <mergeCell ref="V233:V237"/>
    <mergeCell ref="W233:W237"/>
    <mergeCell ref="D260:D263"/>
    <mergeCell ref="B316:B320"/>
    <mergeCell ref="C316:C320"/>
    <mergeCell ref="D316:F316"/>
    <mergeCell ref="K316:K320"/>
    <mergeCell ref="K315:S315"/>
    <mergeCell ref="A315:F315"/>
    <mergeCell ref="V316:V320"/>
    <mergeCell ref="W316:W320"/>
    <mergeCell ref="K289:S289"/>
    <mergeCell ref="A290:A294"/>
    <mergeCell ref="B290:B294"/>
    <mergeCell ref="C290:C294"/>
    <mergeCell ref="D290:F290"/>
    <mergeCell ref="K290:K294"/>
    <mergeCell ref="L290:L294"/>
    <mergeCell ref="M290:M294"/>
    <mergeCell ref="O290:O294"/>
    <mergeCell ref="D291:D294"/>
    <mergeCell ref="E291:E294"/>
    <mergeCell ref="F291:F294"/>
    <mergeCell ref="A289:F289"/>
    <mergeCell ref="V290:V294"/>
    <mergeCell ref="W290:W294"/>
    <mergeCell ref="K368:S368"/>
    <mergeCell ref="A368:F368"/>
    <mergeCell ref="V369:V373"/>
    <mergeCell ref="W369:W373"/>
    <mergeCell ref="K369:K373"/>
    <mergeCell ref="D370:D373"/>
    <mergeCell ref="E370:E373"/>
    <mergeCell ref="F370:F373"/>
    <mergeCell ref="K342:S342"/>
    <mergeCell ref="A343:A347"/>
    <mergeCell ref="B343:B347"/>
    <mergeCell ref="C343:C347"/>
    <mergeCell ref="D343:F343"/>
    <mergeCell ref="K343:K347"/>
    <mergeCell ref="L343:L347"/>
    <mergeCell ref="M343:M347"/>
    <mergeCell ref="O343:O347"/>
    <mergeCell ref="D344:D347"/>
    <mergeCell ref="E344:E347"/>
    <mergeCell ref="F344:F347"/>
    <mergeCell ref="A342:F342"/>
    <mergeCell ref="V343:V347"/>
    <mergeCell ref="W343:W347"/>
    <mergeCell ref="M396:M400"/>
    <mergeCell ref="L369:L373"/>
    <mergeCell ref="M369:M373"/>
    <mergeCell ref="K395:S395"/>
    <mergeCell ref="D394:F394"/>
    <mergeCell ref="A396:A400"/>
    <mergeCell ref="B396:B400"/>
    <mergeCell ref="D397:D400"/>
    <mergeCell ref="E397:E400"/>
    <mergeCell ref="C396:C400"/>
    <mergeCell ref="D396:F396"/>
    <mergeCell ref="F397:F400"/>
    <mergeCell ref="O369:O373"/>
    <mergeCell ref="Z1:AA1"/>
    <mergeCell ref="A2:AA2"/>
    <mergeCell ref="A3:AA3"/>
    <mergeCell ref="A5:F5"/>
    <mergeCell ref="V6:V10"/>
    <mergeCell ref="Y6:Y10"/>
    <mergeCell ref="Z6:Z10"/>
    <mergeCell ref="AA6:AA10"/>
    <mergeCell ref="S7:U7"/>
    <mergeCell ref="S8:S10"/>
    <mergeCell ref="T8:T10"/>
    <mergeCell ref="U8:U10"/>
    <mergeCell ref="K6:K10"/>
    <mergeCell ref="L6:L10"/>
    <mergeCell ref="M6:M10"/>
    <mergeCell ref="O6:O10"/>
    <mergeCell ref="K5:S5"/>
    <mergeCell ref="A6:A10"/>
    <mergeCell ref="B6:B10"/>
    <mergeCell ref="C6:C10"/>
    <mergeCell ref="D6:F6"/>
    <mergeCell ref="W6:W10"/>
    <mergeCell ref="D7:D10"/>
    <mergeCell ref="E7:E10"/>
    <mergeCell ref="Y28:Y32"/>
    <mergeCell ref="Z28:Z32"/>
    <mergeCell ref="AA28:AA32"/>
    <mergeCell ref="S29:U29"/>
    <mergeCell ref="S30:S32"/>
    <mergeCell ref="T30:T32"/>
    <mergeCell ref="U30:U32"/>
    <mergeCell ref="K27:S27"/>
    <mergeCell ref="A28:A32"/>
    <mergeCell ref="B28:B32"/>
    <mergeCell ref="C28:C32"/>
    <mergeCell ref="D28:F28"/>
    <mergeCell ref="K28:K32"/>
    <mergeCell ref="L28:L32"/>
    <mergeCell ref="M28:M32"/>
    <mergeCell ref="O28:O32"/>
    <mergeCell ref="D29:D32"/>
    <mergeCell ref="E29:E32"/>
    <mergeCell ref="F29:F32"/>
    <mergeCell ref="Y52:Y56"/>
    <mergeCell ref="Z52:Z56"/>
    <mergeCell ref="AA52:AA56"/>
    <mergeCell ref="S53:U53"/>
    <mergeCell ref="S54:S56"/>
    <mergeCell ref="T54:T56"/>
    <mergeCell ref="U54:U56"/>
    <mergeCell ref="A76:F76"/>
    <mergeCell ref="V77:V81"/>
    <mergeCell ref="W77:W81"/>
    <mergeCell ref="Y77:Y81"/>
    <mergeCell ref="Z77:Z81"/>
    <mergeCell ref="AA77:AA81"/>
    <mergeCell ref="S78:U78"/>
    <mergeCell ref="S79:S81"/>
    <mergeCell ref="T79:T81"/>
    <mergeCell ref="U79:U81"/>
    <mergeCell ref="K76:S76"/>
    <mergeCell ref="A77:A81"/>
    <mergeCell ref="B77:B81"/>
    <mergeCell ref="C77:C81"/>
    <mergeCell ref="D77:F77"/>
    <mergeCell ref="K77:K81"/>
    <mergeCell ref="L77:L81"/>
    <mergeCell ref="Y101:Y105"/>
    <mergeCell ref="Z101:Z105"/>
    <mergeCell ref="AA101:AA105"/>
    <mergeCell ref="S102:U102"/>
    <mergeCell ref="S103:S105"/>
    <mergeCell ref="T103:T105"/>
    <mergeCell ref="U103:U105"/>
    <mergeCell ref="A124:F124"/>
    <mergeCell ref="V125:V129"/>
    <mergeCell ref="W125:W129"/>
    <mergeCell ref="Y125:Y129"/>
    <mergeCell ref="Z125:Z129"/>
    <mergeCell ref="AA125:AA129"/>
    <mergeCell ref="S126:U126"/>
    <mergeCell ref="S127:S129"/>
    <mergeCell ref="T127:T129"/>
    <mergeCell ref="U127:U129"/>
    <mergeCell ref="V101:V105"/>
    <mergeCell ref="W101:W105"/>
    <mergeCell ref="K124:S124"/>
    <mergeCell ref="A125:A129"/>
    <mergeCell ref="B125:B129"/>
    <mergeCell ref="C125:C129"/>
    <mergeCell ref="D125:F125"/>
    <mergeCell ref="Y149:Y153"/>
    <mergeCell ref="Z149:Z153"/>
    <mergeCell ref="AA149:AA153"/>
    <mergeCell ref="S150:U150"/>
    <mergeCell ref="S151:S153"/>
    <mergeCell ref="T151:T153"/>
    <mergeCell ref="U151:U153"/>
    <mergeCell ref="A177:F177"/>
    <mergeCell ref="V178:V182"/>
    <mergeCell ref="W178:W182"/>
    <mergeCell ref="Y178:Y182"/>
    <mergeCell ref="Z178:Z182"/>
    <mergeCell ref="AA178:AA182"/>
    <mergeCell ref="S179:U179"/>
    <mergeCell ref="S180:S182"/>
    <mergeCell ref="T180:T182"/>
    <mergeCell ref="U180:U182"/>
    <mergeCell ref="K149:K153"/>
    <mergeCell ref="L149:L153"/>
    <mergeCell ref="M149:M153"/>
    <mergeCell ref="O149:O153"/>
    <mergeCell ref="K177:S177"/>
    <mergeCell ref="K178:K182"/>
    <mergeCell ref="L178:L182"/>
    <mergeCell ref="A205:F205"/>
    <mergeCell ref="V206:V210"/>
    <mergeCell ref="W206:W210"/>
    <mergeCell ref="Y206:Y210"/>
    <mergeCell ref="Z206:Z210"/>
    <mergeCell ref="AA206:AA210"/>
    <mergeCell ref="S207:U207"/>
    <mergeCell ref="S208:S210"/>
    <mergeCell ref="T208:T210"/>
    <mergeCell ref="U208:U210"/>
    <mergeCell ref="Y233:Y237"/>
    <mergeCell ref="Z233:Z237"/>
    <mergeCell ref="AA233:AA237"/>
    <mergeCell ref="S234:U234"/>
    <mergeCell ref="S235:S237"/>
    <mergeCell ref="T235:T237"/>
    <mergeCell ref="U235:U237"/>
    <mergeCell ref="Y259:Y263"/>
    <mergeCell ref="Z259:Z263"/>
    <mergeCell ref="AA259:AA263"/>
    <mergeCell ref="S260:U260"/>
    <mergeCell ref="S261:S263"/>
    <mergeCell ref="T261:T263"/>
    <mergeCell ref="U261:U263"/>
    <mergeCell ref="E260:E263"/>
    <mergeCell ref="F260:F263"/>
    <mergeCell ref="A259:A263"/>
    <mergeCell ref="Y316:Y320"/>
    <mergeCell ref="Z316:Z320"/>
    <mergeCell ref="AA316:AA320"/>
    <mergeCell ref="S317:U317"/>
    <mergeCell ref="S318:S320"/>
    <mergeCell ref="T318:T320"/>
    <mergeCell ref="U318:U320"/>
    <mergeCell ref="D317:D320"/>
    <mergeCell ref="E317:E320"/>
    <mergeCell ref="F317:F320"/>
    <mergeCell ref="A316:A320"/>
    <mergeCell ref="Y290:Y294"/>
    <mergeCell ref="Z290:Z294"/>
    <mergeCell ref="AA290:AA294"/>
    <mergeCell ref="S291:U291"/>
    <mergeCell ref="S292:S294"/>
    <mergeCell ref="T292:T294"/>
    <mergeCell ref="U292:U294"/>
    <mergeCell ref="L259:L263"/>
    <mergeCell ref="M259:M263"/>
    <mergeCell ref="O259:O263"/>
    <mergeCell ref="Y343:Y347"/>
    <mergeCell ref="Z343:Z347"/>
    <mergeCell ref="AA343:AA347"/>
    <mergeCell ref="S344:U344"/>
    <mergeCell ref="S345:S347"/>
    <mergeCell ref="T345:T347"/>
    <mergeCell ref="U345:U347"/>
    <mergeCell ref="L316:L320"/>
    <mergeCell ref="M316:M320"/>
    <mergeCell ref="O316:O320"/>
    <mergeCell ref="Y369:Y373"/>
    <mergeCell ref="Z369:Z373"/>
    <mergeCell ref="AA369:AA373"/>
    <mergeCell ref="S370:U370"/>
    <mergeCell ref="S371:S373"/>
    <mergeCell ref="T371:T373"/>
    <mergeCell ref="U371:U373"/>
    <mergeCell ref="A395:F395"/>
    <mergeCell ref="V396:V400"/>
    <mergeCell ref="W396:W400"/>
    <mergeCell ref="Y396:Y400"/>
    <mergeCell ref="Z396:Z400"/>
    <mergeCell ref="AA396:AA400"/>
    <mergeCell ref="S397:U397"/>
    <mergeCell ref="S398:S400"/>
    <mergeCell ref="T398:T400"/>
    <mergeCell ref="U398:U400"/>
    <mergeCell ref="O396:O400"/>
    <mergeCell ref="A369:A373"/>
    <mergeCell ref="B369:B373"/>
    <mergeCell ref="C369:C373"/>
    <mergeCell ref="D369:F369"/>
    <mergeCell ref="K396:K400"/>
    <mergeCell ref="L396:L400"/>
  </mergeCells>
  <pageMargins left="0" right="0" top="0" bottom="0" header="0" footer="0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1"/>
  <sheetViews>
    <sheetView view="pageBreakPreview" topLeftCell="A96" zoomScaleNormal="100" zoomScaleSheetLayoutView="100" workbookViewId="0">
      <selection activeCell="G108" sqref="G108"/>
    </sheetView>
  </sheetViews>
  <sheetFormatPr defaultRowHeight="14.25" x14ac:dyDescent="0.2"/>
  <cols>
    <col min="1" max="1" width="3.5" customWidth="1"/>
    <col min="2" max="2" width="5.5" customWidth="1"/>
    <col min="3" max="3" width="6" customWidth="1"/>
    <col min="4" max="4" width="4.375" customWidth="1"/>
    <col min="5" max="5" width="4" customWidth="1"/>
    <col min="6" max="6" width="4.125" customWidth="1"/>
    <col min="7" max="7" width="5.125" customWidth="1"/>
    <col min="8" max="9" width="4.625" customWidth="1"/>
    <col min="10" max="10" width="6.75" customWidth="1"/>
    <col min="11" max="11" width="4.375" customWidth="1"/>
    <col min="12" max="12" width="5.625" customWidth="1"/>
    <col min="13" max="13" width="7" customWidth="1"/>
    <col min="14" max="15" width="5.375" customWidth="1"/>
    <col min="16" max="16" width="5.25" customWidth="1"/>
    <col min="17" max="18" width="6.875" customWidth="1"/>
    <col min="19" max="19" width="4.625" customWidth="1"/>
    <col min="20" max="20" width="4.625" style="160" customWidth="1"/>
    <col min="21" max="21" width="7" customWidth="1"/>
    <col min="22" max="22" width="6.75" customWidth="1"/>
    <col min="24" max="24" width="8" customWidth="1"/>
  </cols>
  <sheetData>
    <row r="1" spans="1:27" s="40" customFormat="1" ht="23.1" customHeight="1" x14ac:dyDescent="0.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488" t="s">
        <v>105</v>
      </c>
      <c r="AA1" s="488"/>
    </row>
    <row r="2" spans="1:27" s="40" customFormat="1" ht="23.1" customHeight="1" x14ac:dyDescent="0.5">
      <c r="A2" s="489" t="s">
        <v>148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89"/>
    </row>
    <row r="3" spans="1:27" s="40" customFormat="1" ht="23.1" customHeight="1" x14ac:dyDescent="0.5">
      <c r="A3" s="489" t="s">
        <v>13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89"/>
    </row>
    <row r="4" spans="1:27" s="40" customFormat="1" ht="15.75" customHeight="1" x14ac:dyDescent="0.5">
      <c r="A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42"/>
      <c r="U4" s="142"/>
      <c r="V4" s="142"/>
      <c r="W4" s="185"/>
      <c r="X4" s="185"/>
      <c r="Y4" s="185"/>
      <c r="Z4" s="307" t="s">
        <v>153</v>
      </c>
      <c r="AA4" s="308"/>
    </row>
    <row r="5" spans="1:27" ht="18" x14ac:dyDescent="0.4">
      <c r="A5" s="492" t="s">
        <v>93</v>
      </c>
      <c r="B5" s="487"/>
      <c r="C5" s="487"/>
      <c r="D5" s="487"/>
      <c r="E5" s="487"/>
      <c r="F5" s="487"/>
      <c r="G5" s="288"/>
      <c r="H5" s="288"/>
      <c r="I5" s="288"/>
      <c r="J5" s="288"/>
      <c r="K5" s="492" t="s">
        <v>104</v>
      </c>
      <c r="L5" s="487"/>
      <c r="M5" s="487"/>
      <c r="N5" s="487"/>
      <c r="O5" s="487"/>
      <c r="P5" s="487"/>
      <c r="Q5" s="487"/>
      <c r="R5" s="487"/>
      <c r="S5" s="507"/>
      <c r="T5" s="414"/>
      <c r="U5" s="274"/>
      <c r="V5" s="274"/>
      <c r="W5" s="189"/>
      <c r="X5" s="212" t="s">
        <v>106</v>
      </c>
      <c r="Y5" s="189"/>
      <c r="Z5" s="189"/>
      <c r="AA5" s="211"/>
    </row>
    <row r="6" spans="1:27" ht="18" customHeight="1" x14ac:dyDescent="0.4">
      <c r="A6" s="491" t="s">
        <v>3</v>
      </c>
      <c r="B6" s="491" t="s">
        <v>4</v>
      </c>
      <c r="C6" s="497" t="s">
        <v>5</v>
      </c>
      <c r="D6" s="492" t="s">
        <v>6</v>
      </c>
      <c r="E6" s="487"/>
      <c r="F6" s="493"/>
      <c r="G6" s="188" t="s">
        <v>83</v>
      </c>
      <c r="H6" s="188" t="s">
        <v>86</v>
      </c>
      <c r="I6" s="188" t="s">
        <v>87</v>
      </c>
      <c r="J6" s="188" t="s">
        <v>91</v>
      </c>
      <c r="K6" s="491" t="s">
        <v>3</v>
      </c>
      <c r="L6" s="491" t="s">
        <v>7</v>
      </c>
      <c r="M6" s="491" t="s">
        <v>8</v>
      </c>
      <c r="N6" s="289"/>
      <c r="O6" s="491" t="s">
        <v>95</v>
      </c>
      <c r="P6" s="289"/>
      <c r="Q6" s="289"/>
      <c r="R6" s="290"/>
      <c r="S6" s="208"/>
      <c r="T6" s="415"/>
      <c r="U6" s="209"/>
      <c r="V6" s="494" t="s">
        <v>100</v>
      </c>
      <c r="W6" s="464" t="s">
        <v>103</v>
      </c>
      <c r="X6" s="213" t="s">
        <v>107</v>
      </c>
      <c r="Y6" s="464" t="s">
        <v>101</v>
      </c>
      <c r="Z6" s="464" t="s">
        <v>102</v>
      </c>
      <c r="AA6" s="464" t="s">
        <v>146</v>
      </c>
    </row>
    <row r="7" spans="1:27" ht="22.5" customHeight="1" x14ac:dyDescent="0.4">
      <c r="A7" s="464"/>
      <c r="B7" s="464"/>
      <c r="C7" s="481"/>
      <c r="D7" s="475" t="s">
        <v>9</v>
      </c>
      <c r="E7" s="475" t="s">
        <v>10</v>
      </c>
      <c r="F7" s="475" t="s">
        <v>11</v>
      </c>
      <c r="G7" s="284" t="s">
        <v>123</v>
      </c>
      <c r="H7" s="284" t="s">
        <v>114</v>
      </c>
      <c r="I7" s="284" t="s">
        <v>88</v>
      </c>
      <c r="J7" s="284" t="s">
        <v>88</v>
      </c>
      <c r="K7" s="464"/>
      <c r="L7" s="464"/>
      <c r="M7" s="464"/>
      <c r="N7" s="282" t="s">
        <v>83</v>
      </c>
      <c r="O7" s="464"/>
      <c r="P7" s="282" t="s">
        <v>110</v>
      </c>
      <c r="Q7" s="282" t="s">
        <v>87</v>
      </c>
      <c r="R7" s="286" t="s">
        <v>91</v>
      </c>
      <c r="S7" s="466" t="s">
        <v>97</v>
      </c>
      <c r="T7" s="467"/>
      <c r="U7" s="468"/>
      <c r="V7" s="495"/>
      <c r="W7" s="464"/>
      <c r="X7" s="213" t="s">
        <v>96</v>
      </c>
      <c r="Y7" s="464"/>
      <c r="Z7" s="464"/>
      <c r="AA7" s="464"/>
    </row>
    <row r="8" spans="1:27" ht="14.25" customHeight="1" x14ac:dyDescent="0.2">
      <c r="A8" s="464"/>
      <c r="B8" s="464"/>
      <c r="C8" s="481"/>
      <c r="D8" s="476"/>
      <c r="E8" s="476"/>
      <c r="F8" s="476"/>
      <c r="G8" s="284" t="s">
        <v>124</v>
      </c>
      <c r="H8" s="284" t="s">
        <v>115</v>
      </c>
      <c r="I8" s="284" t="s">
        <v>125</v>
      </c>
      <c r="J8" s="284" t="s">
        <v>117</v>
      </c>
      <c r="K8" s="464"/>
      <c r="L8" s="464"/>
      <c r="M8" s="464"/>
      <c r="N8" s="282" t="s">
        <v>123</v>
      </c>
      <c r="O8" s="464"/>
      <c r="P8" s="282" t="s">
        <v>111</v>
      </c>
      <c r="Q8" s="282" t="s">
        <v>88</v>
      </c>
      <c r="R8" s="286" t="s">
        <v>122</v>
      </c>
      <c r="S8" s="469" t="s">
        <v>98</v>
      </c>
      <c r="T8" s="496" t="s">
        <v>144</v>
      </c>
      <c r="U8" s="471" t="s">
        <v>99</v>
      </c>
      <c r="V8" s="464"/>
      <c r="W8" s="464"/>
      <c r="X8" s="213" t="s">
        <v>108</v>
      </c>
      <c r="Y8" s="464"/>
      <c r="Z8" s="464"/>
      <c r="AA8" s="464"/>
    </row>
    <row r="9" spans="1:27" ht="14.25" customHeight="1" x14ac:dyDescent="0.2">
      <c r="A9" s="464"/>
      <c r="B9" s="464"/>
      <c r="C9" s="481"/>
      <c r="D9" s="476"/>
      <c r="E9" s="476"/>
      <c r="F9" s="476"/>
      <c r="G9" s="284" t="s">
        <v>85</v>
      </c>
      <c r="H9" s="284"/>
      <c r="I9" s="284" t="s">
        <v>115</v>
      </c>
      <c r="J9" s="284" t="s">
        <v>90</v>
      </c>
      <c r="K9" s="464"/>
      <c r="L9" s="464"/>
      <c r="M9" s="464"/>
      <c r="N9" s="282" t="s">
        <v>124</v>
      </c>
      <c r="O9" s="464"/>
      <c r="P9" s="282" t="s">
        <v>112</v>
      </c>
      <c r="Q9" s="282" t="s">
        <v>119</v>
      </c>
      <c r="R9" s="286" t="s">
        <v>120</v>
      </c>
      <c r="S9" s="469"/>
      <c r="T9" s="469"/>
      <c r="U9" s="471"/>
      <c r="V9" s="464"/>
      <c r="W9" s="464"/>
      <c r="X9" s="213" t="s">
        <v>109</v>
      </c>
      <c r="Y9" s="464"/>
      <c r="Z9" s="464"/>
      <c r="AA9" s="464"/>
    </row>
    <row r="10" spans="1:27" ht="61.5" customHeight="1" x14ac:dyDescent="0.2">
      <c r="A10" s="465"/>
      <c r="B10" s="465"/>
      <c r="C10" s="482"/>
      <c r="D10" s="477"/>
      <c r="E10" s="477"/>
      <c r="F10" s="477"/>
      <c r="G10" s="285"/>
      <c r="H10" s="285"/>
      <c r="I10" s="285" t="s">
        <v>90</v>
      </c>
      <c r="J10" s="285"/>
      <c r="K10" s="465"/>
      <c r="L10" s="465"/>
      <c r="M10" s="465"/>
      <c r="N10" s="283" t="s">
        <v>85</v>
      </c>
      <c r="O10" s="465"/>
      <c r="P10" s="283"/>
      <c r="Q10" s="283" t="s">
        <v>121</v>
      </c>
      <c r="R10" s="287" t="s">
        <v>90</v>
      </c>
      <c r="S10" s="470"/>
      <c r="T10" s="470"/>
      <c r="U10" s="472"/>
      <c r="V10" s="465"/>
      <c r="W10" s="465"/>
      <c r="X10" s="214" t="s">
        <v>85</v>
      </c>
      <c r="Y10" s="465"/>
      <c r="Z10" s="465"/>
      <c r="AA10" s="465"/>
    </row>
    <row r="11" spans="1:27" ht="18" x14ac:dyDescent="0.4">
      <c r="A11" s="6">
        <v>1</v>
      </c>
      <c r="B11" s="10" t="s">
        <v>12</v>
      </c>
      <c r="C11" s="6">
        <v>378</v>
      </c>
      <c r="D11" s="6">
        <v>3</v>
      </c>
      <c r="E11" s="6">
        <v>0</v>
      </c>
      <c r="F11" s="36">
        <v>17</v>
      </c>
      <c r="G11" s="36"/>
      <c r="H11" s="36">
        <v>1217</v>
      </c>
      <c r="I11" s="36">
        <v>330</v>
      </c>
      <c r="J11" s="236">
        <f t="shared" ref="J11:J13" si="0">H11*I11</f>
        <v>401610</v>
      </c>
      <c r="K11" s="6">
        <v>1</v>
      </c>
      <c r="L11" s="6">
        <v>100</v>
      </c>
      <c r="M11" s="10" t="s">
        <v>14</v>
      </c>
      <c r="N11" s="10"/>
      <c r="O11" s="6">
        <v>160</v>
      </c>
      <c r="P11" s="6"/>
      <c r="Q11" s="46">
        <v>6850</v>
      </c>
      <c r="R11" s="395">
        <f t="shared" ref="R11" si="1">O11*Q11</f>
        <v>1096000</v>
      </c>
      <c r="S11" s="6">
        <v>8</v>
      </c>
      <c r="T11" s="387">
        <v>30</v>
      </c>
      <c r="U11" s="357">
        <f t="shared" ref="U11" si="2">R11*T11/100</f>
        <v>328800</v>
      </c>
      <c r="V11" s="357">
        <f t="shared" ref="V11" si="3">R11-U11</f>
        <v>767200</v>
      </c>
      <c r="W11" s="357">
        <f t="shared" ref="W11" si="4">J11+V11</f>
        <v>1168810</v>
      </c>
      <c r="X11" s="87"/>
      <c r="Y11" s="387" t="s">
        <v>133</v>
      </c>
      <c r="Z11" s="411"/>
      <c r="AA11" s="411"/>
    </row>
    <row r="12" spans="1:27" ht="11.25" customHeight="1" x14ac:dyDescent="0.4">
      <c r="A12" s="19"/>
      <c r="B12" s="32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75"/>
      <c r="U12" s="412"/>
      <c r="V12" s="102"/>
      <c r="W12" s="102"/>
      <c r="X12" s="102"/>
      <c r="Y12" s="175"/>
      <c r="Z12" s="412"/>
      <c r="AA12" s="412"/>
    </row>
    <row r="13" spans="1:27" ht="18" x14ac:dyDescent="0.4">
      <c r="A13" s="6">
        <v>2</v>
      </c>
      <c r="B13" s="10" t="s">
        <v>12</v>
      </c>
      <c r="C13" s="6">
        <v>3777</v>
      </c>
      <c r="D13" s="6">
        <v>3</v>
      </c>
      <c r="E13" s="6">
        <v>0</v>
      </c>
      <c r="F13" s="36">
        <v>20</v>
      </c>
      <c r="G13" s="36"/>
      <c r="H13" s="36">
        <v>1220</v>
      </c>
      <c r="I13" s="36">
        <v>330</v>
      </c>
      <c r="J13" s="236">
        <f t="shared" si="0"/>
        <v>402600</v>
      </c>
      <c r="K13" s="6">
        <v>1</v>
      </c>
      <c r="L13" s="6">
        <v>100</v>
      </c>
      <c r="M13" s="10" t="s">
        <v>15</v>
      </c>
      <c r="N13" s="10"/>
      <c r="O13" s="6">
        <v>125</v>
      </c>
      <c r="P13" s="6"/>
      <c r="Q13" s="46">
        <v>6850</v>
      </c>
      <c r="R13" s="395">
        <f t="shared" ref="R13" si="5">O13*Q13</f>
        <v>856250</v>
      </c>
      <c r="S13" s="6">
        <v>3</v>
      </c>
      <c r="T13" s="387">
        <v>3</v>
      </c>
      <c r="U13" s="357">
        <f t="shared" ref="U13" si="6">R13*T13/100</f>
        <v>25687.5</v>
      </c>
      <c r="V13" s="357">
        <f t="shared" ref="V13" si="7">R13-U13</f>
        <v>830562.5</v>
      </c>
      <c r="W13" s="357">
        <f t="shared" ref="W13" si="8">J13+V13</f>
        <v>1233162.5</v>
      </c>
      <c r="X13" s="87"/>
      <c r="Y13" s="387" t="s">
        <v>133</v>
      </c>
      <c r="Z13" s="411"/>
      <c r="AA13" s="411"/>
    </row>
    <row r="14" spans="1:27" ht="18" x14ac:dyDescent="0.4">
      <c r="A14" s="6"/>
      <c r="B14" s="10"/>
      <c r="C14" s="6"/>
      <c r="D14" s="6"/>
      <c r="E14" s="6"/>
      <c r="F14" s="6"/>
      <c r="G14" s="6"/>
      <c r="H14" s="6"/>
      <c r="I14" s="6"/>
      <c r="J14" s="6"/>
      <c r="K14" s="6">
        <v>2</v>
      </c>
      <c r="L14" s="6">
        <v>100</v>
      </c>
      <c r="M14" s="10" t="s">
        <v>14</v>
      </c>
      <c r="N14" s="10"/>
      <c r="O14" s="6">
        <v>200</v>
      </c>
      <c r="P14" s="6"/>
      <c r="Q14" s="46">
        <v>6850</v>
      </c>
      <c r="R14" s="395">
        <f t="shared" ref="R14" si="9">O14*Q14</f>
        <v>1370000</v>
      </c>
      <c r="S14" s="6">
        <v>16</v>
      </c>
      <c r="T14" s="387">
        <v>72</v>
      </c>
      <c r="U14" s="357">
        <f t="shared" ref="U14" si="10">R14*T14/100</f>
        <v>986400</v>
      </c>
      <c r="V14" s="357">
        <f t="shared" ref="V14" si="11">R14-U14</f>
        <v>383600</v>
      </c>
      <c r="W14" s="357">
        <f t="shared" ref="W14" si="12">J14+V14</f>
        <v>383600</v>
      </c>
      <c r="X14" s="87"/>
      <c r="Y14" s="387" t="s">
        <v>135</v>
      </c>
      <c r="Z14" s="411"/>
      <c r="AA14" s="411"/>
    </row>
    <row r="15" spans="1:27" ht="12.75" customHeight="1" x14ac:dyDescent="0.4">
      <c r="A15" s="19"/>
      <c r="B15" s="3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75"/>
      <c r="U15" s="412"/>
      <c r="V15" s="102"/>
      <c r="W15" s="102"/>
      <c r="X15" s="102"/>
      <c r="Y15" s="175"/>
      <c r="Z15" s="412"/>
      <c r="AA15" s="412"/>
    </row>
    <row r="16" spans="1:27" ht="18" x14ac:dyDescent="0.4">
      <c r="A16" s="6">
        <v>3</v>
      </c>
      <c r="B16" s="10" t="s">
        <v>12</v>
      </c>
      <c r="C16" s="6">
        <v>3788</v>
      </c>
      <c r="D16" s="6">
        <v>1</v>
      </c>
      <c r="E16" s="6">
        <v>0</v>
      </c>
      <c r="F16" s="36">
        <v>26</v>
      </c>
      <c r="G16" s="36"/>
      <c r="H16" s="36">
        <v>426</v>
      </c>
      <c r="I16" s="36">
        <v>130</v>
      </c>
      <c r="J16" s="236">
        <f t="shared" ref="J16" si="13">H16*I16</f>
        <v>55380</v>
      </c>
      <c r="K16" s="6">
        <v>1</v>
      </c>
      <c r="L16" s="6">
        <v>100</v>
      </c>
      <c r="M16" s="10" t="s">
        <v>14</v>
      </c>
      <c r="N16" s="10"/>
      <c r="O16" s="6">
        <v>240</v>
      </c>
      <c r="P16" s="6"/>
      <c r="Q16" s="46">
        <v>6850</v>
      </c>
      <c r="R16" s="395">
        <f t="shared" ref="R16" si="14">O16*Q16</f>
        <v>1644000</v>
      </c>
      <c r="S16" s="6">
        <v>4</v>
      </c>
      <c r="T16" s="387">
        <v>12</v>
      </c>
      <c r="U16" s="357">
        <f t="shared" ref="U16" si="15">R16*T16/100</f>
        <v>197280</v>
      </c>
      <c r="V16" s="357">
        <f t="shared" ref="V16" si="16">R16-U16</f>
        <v>1446720</v>
      </c>
      <c r="W16" s="357">
        <f t="shared" ref="W16" si="17">J16+V16</f>
        <v>1502100</v>
      </c>
      <c r="X16" s="87"/>
      <c r="Y16" s="387" t="s">
        <v>133</v>
      </c>
      <c r="Z16" s="411"/>
      <c r="AA16" s="411"/>
    </row>
    <row r="17" spans="1:27" ht="14.25" customHeight="1" x14ac:dyDescent="0.4">
      <c r="A17" s="19"/>
      <c r="B17" s="32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75"/>
      <c r="U17" s="412"/>
      <c r="V17" s="102"/>
      <c r="W17" s="102"/>
      <c r="X17" s="102"/>
      <c r="Y17" s="175"/>
      <c r="Z17" s="412"/>
      <c r="AA17" s="412"/>
    </row>
    <row r="18" spans="1:27" ht="12.75" customHeight="1" x14ac:dyDescent="0.4">
      <c r="A18" s="6"/>
      <c r="B18" s="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387"/>
      <c r="U18" s="411"/>
      <c r="V18" s="87"/>
      <c r="W18" s="87"/>
      <c r="X18" s="87"/>
      <c r="Y18" s="387"/>
      <c r="Z18" s="411"/>
      <c r="AA18" s="411"/>
    </row>
    <row r="19" spans="1:27" ht="18" x14ac:dyDescent="0.4">
      <c r="A19" s="6">
        <v>4</v>
      </c>
      <c r="B19" s="10" t="s">
        <v>12</v>
      </c>
      <c r="C19" s="6">
        <v>3790</v>
      </c>
      <c r="D19" s="6">
        <v>4</v>
      </c>
      <c r="E19" s="6">
        <v>2</v>
      </c>
      <c r="F19" s="36">
        <v>15</v>
      </c>
      <c r="G19" s="36"/>
      <c r="H19" s="36">
        <v>1815</v>
      </c>
      <c r="I19" s="36">
        <v>130</v>
      </c>
      <c r="J19" s="236">
        <f t="shared" ref="J19" si="18">H19*I19</f>
        <v>235950</v>
      </c>
      <c r="K19" s="6">
        <v>1</v>
      </c>
      <c r="L19" s="6">
        <v>100</v>
      </c>
      <c r="M19" s="10" t="s">
        <v>15</v>
      </c>
      <c r="N19" s="10"/>
      <c r="O19" s="6">
        <v>360</v>
      </c>
      <c r="P19" s="6"/>
      <c r="Q19" s="46">
        <v>6850</v>
      </c>
      <c r="R19" s="395">
        <f t="shared" ref="R19" si="19">O19*Q19</f>
        <v>2466000</v>
      </c>
      <c r="S19" s="6">
        <v>6</v>
      </c>
      <c r="T19" s="387">
        <v>6</v>
      </c>
      <c r="U19" s="357">
        <f t="shared" ref="U19" si="20">R19*T19/100</f>
        <v>147960</v>
      </c>
      <c r="V19" s="357">
        <f t="shared" ref="V19" si="21">R19-U19</f>
        <v>2318040</v>
      </c>
      <c r="W19" s="357">
        <f t="shared" ref="W19" si="22">J19+V19</f>
        <v>2553990</v>
      </c>
      <c r="X19" s="87"/>
      <c r="Y19" s="387" t="s">
        <v>133</v>
      </c>
      <c r="Z19" s="411"/>
      <c r="AA19" s="411"/>
    </row>
    <row r="20" spans="1:27" ht="12.75" customHeight="1" x14ac:dyDescent="0.4">
      <c r="A20" s="19"/>
      <c r="B20" s="32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75"/>
      <c r="U20" s="412"/>
      <c r="V20" s="102"/>
      <c r="W20" s="102"/>
      <c r="X20" s="102"/>
      <c r="Y20" s="175"/>
      <c r="Z20" s="412"/>
      <c r="AA20" s="412"/>
    </row>
    <row r="21" spans="1:27" ht="14.25" customHeight="1" x14ac:dyDescent="0.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388"/>
      <c r="U21" s="413"/>
      <c r="V21" s="294"/>
      <c r="W21" s="294"/>
      <c r="X21" s="294"/>
      <c r="Y21" s="388"/>
      <c r="Z21" s="413"/>
      <c r="AA21" s="413"/>
    </row>
    <row r="22" spans="1:27" ht="18" x14ac:dyDescent="0.4">
      <c r="A22" s="6">
        <v>5</v>
      </c>
      <c r="B22" s="10" t="s">
        <v>12</v>
      </c>
      <c r="C22" s="6">
        <v>3791</v>
      </c>
      <c r="D22" s="6">
        <v>2</v>
      </c>
      <c r="E22" s="6">
        <v>3</v>
      </c>
      <c r="F22" s="36">
        <v>42</v>
      </c>
      <c r="G22" s="36"/>
      <c r="H22" s="36">
        <v>1142</v>
      </c>
      <c r="I22" s="36">
        <v>380</v>
      </c>
      <c r="J22" s="236">
        <f t="shared" ref="J22" si="23">H22*I22</f>
        <v>433960</v>
      </c>
      <c r="K22" s="6">
        <v>1</v>
      </c>
      <c r="L22" s="6">
        <v>100</v>
      </c>
      <c r="M22" s="10" t="s">
        <v>79</v>
      </c>
      <c r="N22" s="10"/>
      <c r="O22" s="6">
        <v>420</v>
      </c>
      <c r="P22" s="6"/>
      <c r="Q22" s="46">
        <v>6850</v>
      </c>
      <c r="R22" s="395">
        <f t="shared" ref="R22" si="24">O22*Q22</f>
        <v>2877000</v>
      </c>
      <c r="S22" s="6">
        <v>16</v>
      </c>
      <c r="T22" s="387">
        <v>55</v>
      </c>
      <c r="U22" s="357">
        <f t="shared" ref="U22" si="25">R22*T22/100</f>
        <v>1582350</v>
      </c>
      <c r="V22" s="357">
        <f t="shared" ref="V22" si="26">R22-U22</f>
        <v>1294650</v>
      </c>
      <c r="W22" s="357">
        <f t="shared" ref="W22" si="27">J22+V22</f>
        <v>1728610</v>
      </c>
      <c r="X22" s="87"/>
      <c r="Y22" s="387" t="s">
        <v>133</v>
      </c>
      <c r="Z22" s="411"/>
      <c r="AA22" s="411"/>
    </row>
    <row r="23" spans="1:27" ht="18" x14ac:dyDescent="0.4">
      <c r="A23" s="6"/>
      <c r="B23" s="10"/>
      <c r="C23" s="6"/>
      <c r="D23" s="6"/>
      <c r="E23" s="6"/>
      <c r="F23" s="6"/>
      <c r="G23" s="6"/>
      <c r="H23" s="6"/>
      <c r="I23" s="6"/>
      <c r="J23" s="6"/>
      <c r="K23" s="6"/>
      <c r="L23" s="6"/>
      <c r="M23" s="10" t="s">
        <v>35</v>
      </c>
      <c r="N23" s="10"/>
      <c r="O23" s="6"/>
      <c r="P23" s="6"/>
      <c r="Q23" s="6"/>
      <c r="R23" s="6"/>
      <c r="S23" s="6"/>
      <c r="T23" s="387"/>
      <c r="U23" s="411"/>
      <c r="V23" s="87"/>
      <c r="W23" s="87"/>
      <c r="X23" s="87"/>
      <c r="Y23" s="387"/>
      <c r="Z23" s="411"/>
      <c r="AA23" s="411"/>
    </row>
    <row r="24" spans="1:27" ht="18" x14ac:dyDescent="0.4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 t="s">
        <v>36</v>
      </c>
      <c r="N24" s="6"/>
      <c r="O24" s="6"/>
      <c r="P24" s="6"/>
      <c r="Q24" s="6"/>
      <c r="R24" s="6"/>
      <c r="S24" s="6"/>
      <c r="T24" s="387"/>
      <c r="U24" s="411"/>
      <c r="V24" s="87"/>
      <c r="W24" s="87"/>
      <c r="X24" s="87"/>
      <c r="Y24" s="387"/>
      <c r="Z24" s="411"/>
      <c r="AA24" s="411"/>
    </row>
    <row r="25" spans="1:27" ht="18" x14ac:dyDescent="0.4">
      <c r="A25" s="19"/>
      <c r="B25" s="2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75"/>
      <c r="U25" s="412"/>
      <c r="V25" s="102"/>
      <c r="W25" s="102"/>
      <c r="X25" s="102"/>
      <c r="Y25" s="175"/>
      <c r="Z25" s="412"/>
      <c r="AA25" s="412"/>
    </row>
    <row r="26" spans="1:27" ht="18" x14ac:dyDescent="0.4">
      <c r="A26" s="15"/>
      <c r="B26" s="228" t="s">
        <v>126</v>
      </c>
      <c r="C26" s="228"/>
      <c r="D26" s="227"/>
      <c r="E26" s="227"/>
      <c r="F26" s="227"/>
      <c r="G26" s="227"/>
      <c r="H26" s="227"/>
      <c r="I26" s="227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416"/>
      <c r="U26" s="110"/>
      <c r="V26" s="110"/>
      <c r="W26" s="110"/>
      <c r="X26" s="110"/>
      <c r="Y26" s="110"/>
      <c r="Z26" s="110"/>
      <c r="AA26" s="110"/>
    </row>
    <row r="27" spans="1:27" ht="18" x14ac:dyDescent="0.4">
      <c r="A27" s="15"/>
      <c r="B27" s="227"/>
      <c r="C27" s="227"/>
      <c r="D27" s="229" t="s">
        <v>127</v>
      </c>
      <c r="E27" s="227"/>
      <c r="F27" s="227"/>
      <c r="G27" s="227"/>
      <c r="H27" s="227"/>
      <c r="I27" s="227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416"/>
      <c r="U27" s="110"/>
      <c r="V27" s="110"/>
      <c r="W27" s="110"/>
      <c r="X27" s="110"/>
      <c r="Y27" s="110"/>
      <c r="Z27" s="110"/>
      <c r="AA27" s="110"/>
    </row>
    <row r="28" spans="1:27" ht="18" x14ac:dyDescent="0.4">
      <c r="A28" s="15"/>
      <c r="B28" s="227"/>
      <c r="C28" s="227"/>
      <c r="D28" s="229" t="s">
        <v>128</v>
      </c>
      <c r="E28" s="227"/>
      <c r="F28" s="227"/>
      <c r="G28" s="227"/>
      <c r="H28" s="227"/>
      <c r="I28" s="227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416"/>
      <c r="U28" s="110"/>
      <c r="V28" s="110"/>
      <c r="W28" s="110"/>
      <c r="X28" s="110"/>
      <c r="Y28" s="110"/>
      <c r="Z28" s="110"/>
      <c r="AA28" s="110"/>
    </row>
    <row r="29" spans="1:27" ht="18" x14ac:dyDescent="0.4">
      <c r="A29" s="15"/>
      <c r="B29" s="227"/>
      <c r="C29" s="227"/>
      <c r="D29" s="229" t="s">
        <v>129</v>
      </c>
      <c r="E29" s="227"/>
      <c r="F29" s="227"/>
      <c r="G29" s="227"/>
      <c r="H29" s="227"/>
      <c r="I29" s="227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416"/>
      <c r="U29" s="110"/>
      <c r="V29" s="110"/>
      <c r="W29" s="110"/>
      <c r="X29" s="110"/>
      <c r="Y29" s="110"/>
      <c r="Z29" s="110"/>
      <c r="AA29" s="110"/>
    </row>
    <row r="30" spans="1:27" ht="18" x14ac:dyDescent="0.4">
      <c r="A30" s="15"/>
      <c r="B30" s="227"/>
      <c r="C30" s="227"/>
      <c r="D30" s="229" t="s">
        <v>130</v>
      </c>
      <c r="E30" s="227"/>
      <c r="F30" s="227"/>
      <c r="G30" s="227"/>
      <c r="H30" s="227"/>
      <c r="I30" s="227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416"/>
      <c r="U30" s="110"/>
      <c r="V30" s="110"/>
      <c r="W30" s="110"/>
      <c r="X30" s="110"/>
      <c r="Y30" s="110"/>
      <c r="Z30" s="110"/>
      <c r="AA30" s="110"/>
    </row>
    <row r="31" spans="1:27" ht="18" x14ac:dyDescent="0.4">
      <c r="A31" s="15"/>
      <c r="B31" s="227"/>
      <c r="C31" s="227"/>
      <c r="D31" s="229" t="s">
        <v>131</v>
      </c>
      <c r="E31" s="227"/>
      <c r="F31" s="227"/>
      <c r="G31" s="227"/>
      <c r="H31" s="227"/>
      <c r="I31" s="227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416"/>
      <c r="U31" s="110"/>
      <c r="V31" s="110"/>
      <c r="W31" s="110"/>
      <c r="X31" s="110"/>
      <c r="Y31" s="110"/>
      <c r="Z31" s="110"/>
      <c r="AA31" s="110"/>
    </row>
    <row r="32" spans="1:27" ht="18" x14ac:dyDescent="0.4">
      <c r="A32" s="508" t="s">
        <v>1</v>
      </c>
      <c r="B32" s="490"/>
      <c r="C32" s="490"/>
      <c r="D32" s="490"/>
      <c r="E32" s="490"/>
      <c r="F32" s="490"/>
      <c r="G32" s="347"/>
      <c r="H32" s="347"/>
      <c r="I32" s="347"/>
      <c r="J32" s="347"/>
      <c r="K32" s="508" t="s">
        <v>2</v>
      </c>
      <c r="L32" s="490"/>
      <c r="M32" s="490"/>
      <c r="N32" s="490"/>
      <c r="O32" s="490"/>
      <c r="P32" s="490"/>
      <c r="Q32" s="490"/>
      <c r="R32" s="490"/>
      <c r="S32" s="490"/>
      <c r="T32" s="414"/>
      <c r="U32" s="274"/>
      <c r="V32" s="274"/>
      <c r="W32" s="253"/>
      <c r="X32" s="256" t="s">
        <v>106</v>
      </c>
      <c r="Y32" s="253"/>
      <c r="Z32" s="253"/>
      <c r="AA32" s="257"/>
    </row>
    <row r="33" spans="1:27" ht="18" customHeight="1" x14ac:dyDescent="0.4">
      <c r="A33" s="491" t="s">
        <v>3</v>
      </c>
      <c r="B33" s="491" t="s">
        <v>4</v>
      </c>
      <c r="C33" s="497" t="s">
        <v>5</v>
      </c>
      <c r="D33" s="492" t="s">
        <v>6</v>
      </c>
      <c r="E33" s="487"/>
      <c r="F33" s="493"/>
      <c r="G33" s="188" t="s">
        <v>83</v>
      </c>
      <c r="H33" s="188" t="s">
        <v>86</v>
      </c>
      <c r="I33" s="188" t="s">
        <v>87</v>
      </c>
      <c r="J33" s="188" t="s">
        <v>91</v>
      </c>
      <c r="K33" s="491" t="s">
        <v>3</v>
      </c>
      <c r="L33" s="491" t="s">
        <v>7</v>
      </c>
      <c r="M33" s="491" t="s">
        <v>8</v>
      </c>
      <c r="N33" s="289"/>
      <c r="O33" s="491" t="s">
        <v>95</v>
      </c>
      <c r="P33" s="289"/>
      <c r="Q33" s="289"/>
      <c r="R33" s="290"/>
      <c r="S33" s="208"/>
      <c r="T33" s="415"/>
      <c r="U33" s="209"/>
      <c r="V33" s="494" t="s">
        <v>100</v>
      </c>
      <c r="W33" s="464" t="s">
        <v>103</v>
      </c>
      <c r="X33" s="213" t="s">
        <v>107</v>
      </c>
      <c r="Y33" s="464" t="s">
        <v>101</v>
      </c>
      <c r="Z33" s="464" t="s">
        <v>102</v>
      </c>
      <c r="AA33" s="464" t="s">
        <v>146</v>
      </c>
    </row>
    <row r="34" spans="1:27" ht="22.5" customHeight="1" x14ac:dyDescent="0.4">
      <c r="A34" s="464"/>
      <c r="B34" s="464"/>
      <c r="C34" s="481"/>
      <c r="D34" s="475" t="s">
        <v>9</v>
      </c>
      <c r="E34" s="475" t="s">
        <v>10</v>
      </c>
      <c r="F34" s="475" t="s">
        <v>11</v>
      </c>
      <c r="G34" s="284" t="s">
        <v>123</v>
      </c>
      <c r="H34" s="284" t="s">
        <v>114</v>
      </c>
      <c r="I34" s="284" t="s">
        <v>88</v>
      </c>
      <c r="J34" s="284" t="s">
        <v>88</v>
      </c>
      <c r="K34" s="464"/>
      <c r="L34" s="464"/>
      <c r="M34" s="464"/>
      <c r="N34" s="282" t="s">
        <v>83</v>
      </c>
      <c r="O34" s="464"/>
      <c r="P34" s="282" t="s">
        <v>110</v>
      </c>
      <c r="Q34" s="282" t="s">
        <v>87</v>
      </c>
      <c r="R34" s="286" t="s">
        <v>91</v>
      </c>
      <c r="S34" s="466" t="s">
        <v>97</v>
      </c>
      <c r="T34" s="467"/>
      <c r="U34" s="468"/>
      <c r="V34" s="495"/>
      <c r="W34" s="464"/>
      <c r="X34" s="213" t="s">
        <v>96</v>
      </c>
      <c r="Y34" s="464"/>
      <c r="Z34" s="464"/>
      <c r="AA34" s="464"/>
    </row>
    <row r="35" spans="1:27" ht="14.25" customHeight="1" x14ac:dyDescent="0.2">
      <c r="A35" s="464"/>
      <c r="B35" s="464"/>
      <c r="C35" s="481"/>
      <c r="D35" s="476"/>
      <c r="E35" s="476"/>
      <c r="F35" s="476"/>
      <c r="G35" s="284" t="s">
        <v>124</v>
      </c>
      <c r="H35" s="284" t="s">
        <v>115</v>
      </c>
      <c r="I35" s="284" t="s">
        <v>125</v>
      </c>
      <c r="J35" s="284" t="s">
        <v>117</v>
      </c>
      <c r="K35" s="464"/>
      <c r="L35" s="464"/>
      <c r="M35" s="464"/>
      <c r="N35" s="282" t="s">
        <v>123</v>
      </c>
      <c r="O35" s="464"/>
      <c r="P35" s="282" t="s">
        <v>111</v>
      </c>
      <c r="Q35" s="282" t="s">
        <v>88</v>
      </c>
      <c r="R35" s="286" t="s">
        <v>122</v>
      </c>
      <c r="S35" s="469" t="s">
        <v>98</v>
      </c>
      <c r="T35" s="496" t="s">
        <v>144</v>
      </c>
      <c r="U35" s="471" t="s">
        <v>99</v>
      </c>
      <c r="V35" s="464"/>
      <c r="W35" s="464"/>
      <c r="X35" s="213" t="s">
        <v>108</v>
      </c>
      <c r="Y35" s="464"/>
      <c r="Z35" s="464"/>
      <c r="AA35" s="464"/>
    </row>
    <row r="36" spans="1:27" ht="14.25" customHeight="1" x14ac:dyDescent="0.2">
      <c r="A36" s="464"/>
      <c r="B36" s="464"/>
      <c r="C36" s="481"/>
      <c r="D36" s="476"/>
      <c r="E36" s="476"/>
      <c r="F36" s="476"/>
      <c r="G36" s="284" t="s">
        <v>85</v>
      </c>
      <c r="H36" s="284"/>
      <c r="I36" s="284" t="s">
        <v>115</v>
      </c>
      <c r="J36" s="284" t="s">
        <v>90</v>
      </c>
      <c r="K36" s="464"/>
      <c r="L36" s="464"/>
      <c r="M36" s="464"/>
      <c r="N36" s="282" t="s">
        <v>124</v>
      </c>
      <c r="O36" s="464"/>
      <c r="P36" s="282" t="s">
        <v>112</v>
      </c>
      <c r="Q36" s="282" t="s">
        <v>119</v>
      </c>
      <c r="R36" s="286" t="s">
        <v>120</v>
      </c>
      <c r="S36" s="469"/>
      <c r="T36" s="469"/>
      <c r="U36" s="471"/>
      <c r="V36" s="464"/>
      <c r="W36" s="464"/>
      <c r="X36" s="213" t="s">
        <v>109</v>
      </c>
      <c r="Y36" s="464"/>
      <c r="Z36" s="464"/>
      <c r="AA36" s="464"/>
    </row>
    <row r="37" spans="1:27" ht="61.5" customHeight="1" x14ac:dyDescent="0.2">
      <c r="A37" s="465"/>
      <c r="B37" s="465"/>
      <c r="C37" s="482"/>
      <c r="D37" s="477"/>
      <c r="E37" s="477"/>
      <c r="F37" s="477"/>
      <c r="G37" s="285"/>
      <c r="H37" s="285"/>
      <c r="I37" s="285" t="s">
        <v>90</v>
      </c>
      <c r="J37" s="285"/>
      <c r="K37" s="465"/>
      <c r="L37" s="465"/>
      <c r="M37" s="465"/>
      <c r="N37" s="283" t="s">
        <v>85</v>
      </c>
      <c r="O37" s="465"/>
      <c r="P37" s="283"/>
      <c r="Q37" s="283" t="s">
        <v>121</v>
      </c>
      <c r="R37" s="287" t="s">
        <v>90</v>
      </c>
      <c r="S37" s="470"/>
      <c r="T37" s="470"/>
      <c r="U37" s="472"/>
      <c r="V37" s="465"/>
      <c r="W37" s="465"/>
      <c r="X37" s="214" t="s">
        <v>85</v>
      </c>
      <c r="Y37" s="465"/>
      <c r="Z37" s="465"/>
      <c r="AA37" s="465"/>
    </row>
    <row r="38" spans="1:27" ht="18" x14ac:dyDescent="0.4">
      <c r="A38" s="6"/>
      <c r="B38" s="4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388"/>
      <c r="U38" s="294"/>
      <c r="V38" s="294"/>
      <c r="W38" s="294"/>
      <c r="X38" s="294"/>
      <c r="Y38" s="294"/>
      <c r="Z38" s="294"/>
      <c r="AA38" s="87"/>
    </row>
    <row r="39" spans="1:27" ht="18" x14ac:dyDescent="0.4">
      <c r="A39" s="6">
        <v>6</v>
      </c>
      <c r="B39" s="10" t="s">
        <v>12</v>
      </c>
      <c r="C39" s="6">
        <v>3792</v>
      </c>
      <c r="D39" s="6">
        <v>4</v>
      </c>
      <c r="E39" s="6">
        <v>0</v>
      </c>
      <c r="F39" s="36">
        <v>44</v>
      </c>
      <c r="G39" s="36"/>
      <c r="H39" s="36">
        <v>1644</v>
      </c>
      <c r="I39" s="36">
        <v>130</v>
      </c>
      <c r="J39" s="236">
        <f t="shared" ref="J39" si="28">H39*I39</f>
        <v>213720</v>
      </c>
      <c r="K39" s="6">
        <v>1</v>
      </c>
      <c r="L39" s="6">
        <v>100</v>
      </c>
      <c r="M39" s="10" t="s">
        <v>15</v>
      </c>
      <c r="N39" s="10"/>
      <c r="O39" s="6">
        <v>120</v>
      </c>
      <c r="P39" s="6"/>
      <c r="Q39" s="46">
        <v>6850</v>
      </c>
      <c r="R39" s="395">
        <f t="shared" ref="R39" si="29">O39*Q39</f>
        <v>822000</v>
      </c>
      <c r="S39" s="6">
        <v>28</v>
      </c>
      <c r="T39" s="387">
        <v>46</v>
      </c>
      <c r="U39" s="357">
        <f t="shared" ref="U39" si="30">R39*T39/100</f>
        <v>378120</v>
      </c>
      <c r="V39" s="357">
        <f t="shared" ref="V39" si="31">R39-U39</f>
        <v>443880</v>
      </c>
      <c r="W39" s="357">
        <f t="shared" ref="W39" si="32">J39+V39</f>
        <v>657600</v>
      </c>
      <c r="X39" s="87"/>
      <c r="Y39" s="387" t="s">
        <v>133</v>
      </c>
      <c r="Z39" s="87"/>
      <c r="AA39" s="87"/>
    </row>
    <row r="40" spans="1:27" ht="18" x14ac:dyDescent="0.4">
      <c r="A40" s="6"/>
      <c r="B40" s="10"/>
      <c r="C40" s="6"/>
      <c r="D40" s="6"/>
      <c r="E40" s="6"/>
      <c r="F40" s="36"/>
      <c r="G40" s="36"/>
      <c r="H40" s="36"/>
      <c r="I40" s="36"/>
      <c r="J40" s="36"/>
      <c r="K40" s="6">
        <v>2</v>
      </c>
      <c r="L40" s="6">
        <v>100</v>
      </c>
      <c r="M40" s="10" t="s">
        <v>15</v>
      </c>
      <c r="N40" s="10"/>
      <c r="O40" s="6">
        <v>120</v>
      </c>
      <c r="P40" s="6"/>
      <c r="Q40" s="46">
        <v>6850</v>
      </c>
      <c r="R40" s="395">
        <f t="shared" ref="R40:R41" si="33">O40*Q40</f>
        <v>822000</v>
      </c>
      <c r="S40" s="6">
        <v>16</v>
      </c>
      <c r="T40" s="387">
        <v>22</v>
      </c>
      <c r="U40" s="357">
        <f t="shared" ref="U40:U41" si="34">R40*T40/100</f>
        <v>180840</v>
      </c>
      <c r="V40" s="357">
        <f t="shared" ref="V40:V41" si="35">R40-U40</f>
        <v>641160</v>
      </c>
      <c r="W40" s="357">
        <f t="shared" ref="W40:W41" si="36">J40+V40</f>
        <v>641160</v>
      </c>
      <c r="X40" s="87"/>
      <c r="Y40" s="387" t="s">
        <v>135</v>
      </c>
      <c r="Z40" s="87"/>
      <c r="AA40" s="87"/>
    </row>
    <row r="41" spans="1:27" ht="18" x14ac:dyDescent="0.4">
      <c r="A41" s="6"/>
      <c r="B41" s="5"/>
      <c r="C41" s="6"/>
      <c r="D41" s="6"/>
      <c r="E41" s="6"/>
      <c r="F41" s="36"/>
      <c r="G41" s="291"/>
      <c r="H41" s="291"/>
      <c r="I41" s="291"/>
      <c r="J41" s="291"/>
      <c r="K41" s="6">
        <v>3</v>
      </c>
      <c r="L41" s="6">
        <v>100</v>
      </c>
      <c r="M41" s="10" t="s">
        <v>15</v>
      </c>
      <c r="N41" s="10"/>
      <c r="O41" s="6">
        <v>300</v>
      </c>
      <c r="P41" s="6"/>
      <c r="Q41" s="46">
        <v>6850</v>
      </c>
      <c r="R41" s="395">
        <f t="shared" si="33"/>
        <v>2055000</v>
      </c>
      <c r="S41" s="6">
        <v>16</v>
      </c>
      <c r="T41" s="387">
        <v>22</v>
      </c>
      <c r="U41" s="357">
        <f t="shared" si="34"/>
        <v>452100</v>
      </c>
      <c r="V41" s="357">
        <f t="shared" si="35"/>
        <v>1602900</v>
      </c>
      <c r="W41" s="357">
        <f t="shared" si="36"/>
        <v>1602900</v>
      </c>
      <c r="X41" s="87"/>
      <c r="Y41" s="387" t="s">
        <v>135</v>
      </c>
      <c r="Z41" s="87"/>
      <c r="AA41" s="87"/>
    </row>
    <row r="42" spans="1:27" ht="18" x14ac:dyDescent="0.4">
      <c r="A42" s="19"/>
      <c r="B42" s="32"/>
      <c r="C42" s="19"/>
      <c r="D42" s="19"/>
      <c r="E42" s="19"/>
      <c r="F42" s="125"/>
      <c r="G42" s="125"/>
      <c r="H42" s="125"/>
      <c r="I42" s="125"/>
      <c r="J42" s="125"/>
      <c r="K42" s="19"/>
      <c r="L42" s="19"/>
      <c r="M42" s="19"/>
      <c r="N42" s="19"/>
      <c r="O42" s="19"/>
      <c r="P42" s="19"/>
      <c r="Q42" s="19"/>
      <c r="R42" s="19"/>
      <c r="S42" s="19"/>
      <c r="T42" s="175"/>
      <c r="U42" s="102"/>
      <c r="V42" s="102"/>
      <c r="W42" s="102"/>
      <c r="X42" s="102"/>
      <c r="Y42" s="102"/>
      <c r="Z42" s="102"/>
      <c r="AA42" s="102"/>
    </row>
    <row r="43" spans="1:27" ht="18" x14ac:dyDescent="0.4">
      <c r="A43" s="6"/>
      <c r="B43" s="4"/>
      <c r="C43" s="6"/>
      <c r="D43" s="6"/>
      <c r="E43" s="6"/>
      <c r="F43" s="36"/>
      <c r="G43" s="36"/>
      <c r="H43" s="36"/>
      <c r="I43" s="36"/>
      <c r="J43" s="36"/>
      <c r="K43" s="6"/>
      <c r="L43" s="6"/>
      <c r="M43" s="6"/>
      <c r="N43" s="6"/>
      <c r="O43" s="6"/>
      <c r="P43" s="6"/>
      <c r="Q43" s="6"/>
      <c r="R43" s="6"/>
      <c r="S43" s="6"/>
      <c r="T43" s="387"/>
      <c r="U43" s="87"/>
      <c r="V43" s="87"/>
      <c r="W43" s="87"/>
      <c r="X43" s="87"/>
      <c r="Y43" s="87"/>
      <c r="Z43" s="87"/>
      <c r="AA43" s="87"/>
    </row>
    <row r="44" spans="1:27" ht="18" x14ac:dyDescent="0.4">
      <c r="A44" s="6">
        <v>7</v>
      </c>
      <c r="B44" s="10" t="s">
        <v>12</v>
      </c>
      <c r="C44" s="6">
        <v>3876</v>
      </c>
      <c r="D44" s="6">
        <v>0</v>
      </c>
      <c r="E44" s="6">
        <v>0</v>
      </c>
      <c r="F44" s="36">
        <v>35</v>
      </c>
      <c r="G44" s="36"/>
      <c r="H44" s="36">
        <v>35</v>
      </c>
      <c r="I44" s="36">
        <v>1400</v>
      </c>
      <c r="J44" s="236">
        <f t="shared" ref="J44" si="37">H44*I44</f>
        <v>49000</v>
      </c>
      <c r="K44" s="6">
        <v>1</v>
      </c>
      <c r="L44" s="6">
        <v>100</v>
      </c>
      <c r="M44" s="10" t="s">
        <v>15</v>
      </c>
      <c r="N44" s="10"/>
      <c r="O44" s="6">
        <v>100</v>
      </c>
      <c r="P44" s="6"/>
      <c r="Q44" s="46">
        <v>6850</v>
      </c>
      <c r="R44" s="395">
        <f t="shared" ref="R44" si="38">O44*Q44</f>
        <v>685000</v>
      </c>
      <c r="S44" s="6">
        <v>18</v>
      </c>
      <c r="T44" s="387">
        <v>26</v>
      </c>
      <c r="U44" s="357">
        <f t="shared" ref="U44" si="39">R44*T44/100</f>
        <v>178100</v>
      </c>
      <c r="V44" s="357">
        <f t="shared" ref="V44" si="40">R44-U44</f>
        <v>506900</v>
      </c>
      <c r="W44" s="357">
        <f t="shared" ref="W44" si="41">J44+V44</f>
        <v>555900</v>
      </c>
      <c r="X44" s="87"/>
      <c r="Y44" s="387" t="s">
        <v>133</v>
      </c>
      <c r="Z44" s="87"/>
      <c r="AA44" s="87"/>
    </row>
    <row r="45" spans="1:27" ht="18" x14ac:dyDescent="0.4">
      <c r="A45" s="6"/>
      <c r="B45" s="10"/>
      <c r="C45" s="6"/>
      <c r="D45" s="6"/>
      <c r="E45" s="6"/>
      <c r="F45" s="36"/>
      <c r="G45" s="36"/>
      <c r="H45" s="36"/>
      <c r="I45" s="36"/>
      <c r="J45" s="36"/>
      <c r="K45" s="6"/>
      <c r="L45" s="6"/>
      <c r="M45" s="10"/>
      <c r="N45" s="10"/>
      <c r="O45" s="6"/>
      <c r="P45" s="6"/>
      <c r="Q45" s="6"/>
      <c r="R45" s="6"/>
      <c r="S45" s="6"/>
      <c r="T45" s="387"/>
      <c r="U45" s="87"/>
      <c r="V45" s="87"/>
      <c r="W45" s="87"/>
      <c r="X45" s="87"/>
      <c r="Y45" s="87"/>
      <c r="Z45" s="87"/>
      <c r="AA45" s="87"/>
    </row>
    <row r="46" spans="1:27" ht="18" x14ac:dyDescent="0.4">
      <c r="A46" s="19"/>
      <c r="B46" s="3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75"/>
      <c r="U46" s="102"/>
      <c r="V46" s="102"/>
      <c r="W46" s="102"/>
      <c r="X46" s="102"/>
      <c r="Y46" s="102"/>
      <c r="Z46" s="102"/>
      <c r="AA46" s="102"/>
    </row>
    <row r="47" spans="1:27" ht="18" x14ac:dyDescent="0.4">
      <c r="A47" s="6"/>
      <c r="B47" s="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387"/>
      <c r="U47" s="87"/>
      <c r="V47" s="87"/>
      <c r="W47" s="87"/>
      <c r="X47" s="87"/>
      <c r="Y47" s="87"/>
      <c r="Z47" s="87"/>
      <c r="AA47" s="87"/>
    </row>
    <row r="48" spans="1:27" ht="18" x14ac:dyDescent="0.4">
      <c r="A48" s="6">
        <v>8</v>
      </c>
      <c r="B48" s="10" t="s">
        <v>12</v>
      </c>
      <c r="C48" s="6">
        <v>3862</v>
      </c>
      <c r="D48" s="6">
        <v>0</v>
      </c>
      <c r="E48" s="6">
        <v>2</v>
      </c>
      <c r="F48" s="36">
        <v>32</v>
      </c>
      <c r="G48" s="36"/>
      <c r="H48" s="36">
        <v>232</v>
      </c>
      <c r="I48" s="36">
        <v>380</v>
      </c>
      <c r="J48" s="236">
        <f t="shared" ref="J48" si="42">H48*I48</f>
        <v>88160</v>
      </c>
      <c r="K48" s="6">
        <v>1</v>
      </c>
      <c r="L48" s="6"/>
      <c r="M48" s="10" t="s">
        <v>15</v>
      </c>
      <c r="N48" s="10"/>
      <c r="O48" s="6">
        <v>100</v>
      </c>
      <c r="P48" s="6"/>
      <c r="Q48" s="46">
        <v>6850</v>
      </c>
      <c r="R48" s="395">
        <f t="shared" ref="R48" si="43">O48*Q48</f>
        <v>685000</v>
      </c>
      <c r="S48" s="6">
        <v>10</v>
      </c>
      <c r="T48" s="387">
        <v>10</v>
      </c>
      <c r="U48" s="357">
        <f t="shared" ref="U48" si="44">R48*T48/100</f>
        <v>68500</v>
      </c>
      <c r="V48" s="357">
        <f t="shared" ref="V48" si="45">R48-U48</f>
        <v>616500</v>
      </c>
      <c r="W48" s="357">
        <f t="shared" ref="W48" si="46">J48+V48</f>
        <v>704660</v>
      </c>
      <c r="X48" s="87"/>
      <c r="Y48" s="387" t="s">
        <v>133</v>
      </c>
      <c r="Z48" s="87"/>
      <c r="AA48" s="87"/>
    </row>
    <row r="49" spans="1:27" ht="18" x14ac:dyDescent="0.4">
      <c r="A49" s="6"/>
      <c r="B49" s="10"/>
      <c r="C49" s="6"/>
      <c r="D49" s="6"/>
      <c r="E49" s="6"/>
      <c r="F49" s="6"/>
      <c r="G49" s="6"/>
      <c r="H49" s="6"/>
      <c r="I49" s="6"/>
      <c r="J49" s="6"/>
      <c r="K49" s="6"/>
      <c r="L49" s="6"/>
      <c r="M49" s="10"/>
      <c r="N49" s="10"/>
      <c r="O49" s="6"/>
      <c r="P49" s="6"/>
      <c r="Q49" s="6"/>
      <c r="R49" s="6"/>
      <c r="S49" s="6"/>
      <c r="T49" s="387"/>
      <c r="U49" s="87"/>
      <c r="V49" s="87"/>
      <c r="W49" s="87"/>
      <c r="X49" s="87"/>
      <c r="Y49" s="87"/>
      <c r="Z49" s="87"/>
      <c r="AA49" s="87"/>
    </row>
    <row r="50" spans="1:27" ht="18" x14ac:dyDescent="0.4">
      <c r="A50" s="19"/>
      <c r="B50" s="32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75"/>
      <c r="U50" s="102"/>
      <c r="V50" s="102"/>
      <c r="W50" s="102"/>
      <c r="X50" s="102"/>
      <c r="Y50" s="102"/>
      <c r="Z50" s="102"/>
      <c r="AA50" s="102"/>
    </row>
    <row r="51" spans="1:27" ht="18" x14ac:dyDescent="0.4">
      <c r="A51" s="6"/>
      <c r="B51" s="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387"/>
      <c r="U51" s="357"/>
      <c r="V51" s="357"/>
      <c r="W51" s="357"/>
      <c r="X51" s="87"/>
      <c r="Y51" s="387"/>
      <c r="Z51" s="87"/>
      <c r="AA51" s="87"/>
    </row>
    <row r="52" spans="1:27" ht="18" x14ac:dyDescent="0.4">
      <c r="A52" s="6">
        <v>9</v>
      </c>
      <c r="B52" s="10" t="s">
        <v>12</v>
      </c>
      <c r="C52" s="6">
        <v>3865</v>
      </c>
      <c r="D52" s="6">
        <v>0</v>
      </c>
      <c r="E52" s="6">
        <v>2</v>
      </c>
      <c r="F52" s="36">
        <v>25</v>
      </c>
      <c r="G52" s="36"/>
      <c r="H52" s="36">
        <v>225</v>
      </c>
      <c r="I52" s="36">
        <v>330</v>
      </c>
      <c r="J52" s="236">
        <f t="shared" ref="J52" si="47">H52*I52</f>
        <v>74250</v>
      </c>
      <c r="K52" s="6">
        <v>1</v>
      </c>
      <c r="L52" s="6">
        <v>100</v>
      </c>
      <c r="M52" s="10" t="s">
        <v>25</v>
      </c>
      <c r="N52" s="10"/>
      <c r="O52" s="6">
        <v>360</v>
      </c>
      <c r="P52" s="6"/>
      <c r="Q52" s="46">
        <v>6850</v>
      </c>
      <c r="R52" s="395">
        <f t="shared" ref="R52" si="48">O52*Q52</f>
        <v>2466000</v>
      </c>
      <c r="S52" s="6">
        <v>12</v>
      </c>
      <c r="T52" s="387">
        <v>38</v>
      </c>
      <c r="U52" s="357">
        <f t="shared" ref="U52" si="49">R52*T52/100</f>
        <v>937080</v>
      </c>
      <c r="V52" s="357">
        <f t="shared" ref="V52" si="50">R52-U52</f>
        <v>1528920</v>
      </c>
      <c r="W52" s="357">
        <f t="shared" ref="W52" si="51">J52+V52</f>
        <v>1603170</v>
      </c>
      <c r="X52" s="87"/>
      <c r="Y52" s="387" t="s">
        <v>133</v>
      </c>
      <c r="Z52" s="87"/>
      <c r="AA52" s="87"/>
    </row>
    <row r="53" spans="1:27" ht="18" x14ac:dyDescent="0.4">
      <c r="A53" s="6"/>
      <c r="B53" s="10"/>
      <c r="C53" s="6"/>
      <c r="D53" s="6"/>
      <c r="E53" s="6"/>
      <c r="F53" s="6"/>
      <c r="G53" s="6"/>
      <c r="H53" s="6"/>
      <c r="I53" s="6"/>
      <c r="J53" s="6"/>
      <c r="K53" s="6"/>
      <c r="L53" s="6"/>
      <c r="M53" s="10" t="s">
        <v>66</v>
      </c>
      <c r="N53" s="10"/>
      <c r="O53" s="6"/>
      <c r="P53" s="6"/>
      <c r="Q53" s="6"/>
      <c r="R53" s="6"/>
      <c r="S53" s="6"/>
      <c r="T53" s="387"/>
      <c r="U53" s="87"/>
      <c r="V53" s="87"/>
      <c r="W53" s="87"/>
      <c r="X53" s="87"/>
      <c r="Y53" s="87"/>
      <c r="Z53" s="87"/>
      <c r="AA53" s="87"/>
    </row>
    <row r="54" spans="1:27" ht="18" x14ac:dyDescent="0.4">
      <c r="A54" s="19"/>
      <c r="B54" s="32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75"/>
      <c r="U54" s="102"/>
      <c r="V54" s="102"/>
      <c r="W54" s="102"/>
      <c r="X54" s="102"/>
      <c r="Y54" s="102"/>
      <c r="Z54" s="102"/>
      <c r="AA54" s="102"/>
    </row>
    <row r="55" spans="1:27" ht="18" x14ac:dyDescent="0.4">
      <c r="A55" s="6"/>
      <c r="B55" s="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387"/>
      <c r="U55" s="87"/>
      <c r="V55" s="87"/>
      <c r="W55" s="87"/>
      <c r="X55" s="87"/>
      <c r="Y55" s="87"/>
      <c r="Z55" s="87"/>
      <c r="AA55" s="87"/>
    </row>
    <row r="56" spans="1:27" ht="18" x14ac:dyDescent="0.4">
      <c r="A56" s="6">
        <v>10</v>
      </c>
      <c r="B56" s="10" t="s">
        <v>12</v>
      </c>
      <c r="C56" s="6">
        <v>3866</v>
      </c>
      <c r="D56" s="6">
        <v>0</v>
      </c>
      <c r="E56" s="6">
        <v>0</v>
      </c>
      <c r="F56" s="36">
        <v>50</v>
      </c>
      <c r="G56" s="38"/>
      <c r="H56" s="38">
        <v>50</v>
      </c>
      <c r="I56" s="36">
        <v>380</v>
      </c>
      <c r="J56" s="236">
        <f t="shared" ref="J56" si="52">H56*I56</f>
        <v>19000</v>
      </c>
      <c r="K56" s="6">
        <v>1</v>
      </c>
      <c r="L56" s="6">
        <v>100</v>
      </c>
      <c r="M56" s="10" t="s">
        <v>15</v>
      </c>
      <c r="N56" s="10"/>
      <c r="O56" s="6">
        <v>192</v>
      </c>
      <c r="P56" s="6"/>
      <c r="Q56" s="46">
        <v>6850</v>
      </c>
      <c r="R56" s="395">
        <f t="shared" ref="R56" si="53">O56*Q56</f>
        <v>1315200</v>
      </c>
      <c r="S56" s="6">
        <v>2</v>
      </c>
      <c r="T56" s="387">
        <v>2</v>
      </c>
      <c r="U56" s="357">
        <f t="shared" ref="U56" si="54">R56*T56/100</f>
        <v>26304</v>
      </c>
      <c r="V56" s="357">
        <f t="shared" ref="V56" si="55">R56-U56</f>
        <v>1288896</v>
      </c>
      <c r="W56" s="357">
        <f t="shared" ref="W56" si="56">J56+V56</f>
        <v>1307896</v>
      </c>
      <c r="X56" s="87"/>
      <c r="Y56" s="387" t="s">
        <v>133</v>
      </c>
      <c r="Z56" s="87"/>
      <c r="AA56" s="87"/>
    </row>
    <row r="57" spans="1:27" ht="18" x14ac:dyDescent="0.4">
      <c r="A57" s="19"/>
      <c r="B57" s="32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75"/>
      <c r="U57" s="102"/>
      <c r="V57" s="102"/>
      <c r="W57" s="102"/>
      <c r="X57" s="102"/>
      <c r="Y57" s="102"/>
      <c r="Z57" s="102"/>
      <c r="AA57" s="102"/>
    </row>
    <row r="58" spans="1:27" ht="18" x14ac:dyDescent="0.4">
      <c r="A58" s="6"/>
      <c r="B58" s="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387"/>
      <c r="U58" s="87"/>
      <c r="V58" s="87"/>
      <c r="W58" s="87"/>
      <c r="X58" s="87"/>
      <c r="Y58" s="87"/>
      <c r="Z58" s="87"/>
      <c r="AA58" s="87"/>
    </row>
    <row r="59" spans="1:27" ht="18" x14ac:dyDescent="0.4">
      <c r="A59" s="6">
        <v>11</v>
      </c>
      <c r="B59" s="10" t="s">
        <v>12</v>
      </c>
      <c r="C59" s="6">
        <v>3869</v>
      </c>
      <c r="D59" s="6">
        <v>3</v>
      </c>
      <c r="E59" s="6">
        <v>0</v>
      </c>
      <c r="F59" s="36">
        <v>92</v>
      </c>
      <c r="G59" s="36"/>
      <c r="H59" s="36">
        <v>1292</v>
      </c>
      <c r="I59" s="36">
        <v>380</v>
      </c>
      <c r="J59" s="236">
        <f t="shared" ref="J59" si="57">H59*I59</f>
        <v>490960</v>
      </c>
      <c r="K59" s="6">
        <v>1</v>
      </c>
      <c r="L59" s="6">
        <v>100</v>
      </c>
      <c r="M59" s="10" t="s">
        <v>15</v>
      </c>
      <c r="N59" s="10"/>
      <c r="O59" s="6">
        <v>100</v>
      </c>
      <c r="P59" s="6"/>
      <c r="Q59" s="46">
        <v>6850</v>
      </c>
      <c r="R59" s="395">
        <f t="shared" ref="R59" si="58">O59*Q59</f>
        <v>685000</v>
      </c>
      <c r="S59" s="6">
        <v>3</v>
      </c>
      <c r="T59" s="387">
        <v>3</v>
      </c>
      <c r="U59" s="357">
        <f t="shared" ref="U59" si="59">R59*T59/100</f>
        <v>20550</v>
      </c>
      <c r="V59" s="357">
        <f t="shared" ref="V59" si="60">R59-U59</f>
        <v>664450</v>
      </c>
      <c r="W59" s="357">
        <f t="shared" ref="W59" si="61">J59+V59</f>
        <v>1155410</v>
      </c>
      <c r="X59" s="87"/>
      <c r="Y59" s="387" t="s">
        <v>133</v>
      </c>
      <c r="Z59" s="87"/>
      <c r="AA59" s="87"/>
    </row>
    <row r="60" spans="1:27" ht="18" x14ac:dyDescent="0.4">
      <c r="A60" s="6"/>
      <c r="B60" s="10"/>
      <c r="C60" s="6"/>
      <c r="D60" s="6"/>
      <c r="E60" s="6"/>
      <c r="F60" s="6"/>
      <c r="G60" s="6"/>
      <c r="H60" s="6"/>
      <c r="I60" s="6"/>
      <c r="J60" s="6"/>
      <c r="K60" s="6"/>
      <c r="L60" s="6"/>
      <c r="M60" s="10"/>
      <c r="N60" s="10"/>
      <c r="O60" s="6"/>
      <c r="P60" s="6"/>
      <c r="Q60" s="6"/>
      <c r="R60" s="6"/>
      <c r="S60" s="6"/>
      <c r="T60" s="387"/>
      <c r="U60" s="87"/>
      <c r="V60" s="87"/>
      <c r="W60" s="87"/>
      <c r="X60" s="87"/>
      <c r="Y60" s="87"/>
      <c r="Z60" s="87"/>
      <c r="AA60" s="87"/>
    </row>
    <row r="61" spans="1:27" ht="18" x14ac:dyDescent="0.4">
      <c r="A61" s="19"/>
      <c r="B61" s="2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75"/>
      <c r="U61" s="102"/>
      <c r="V61" s="102"/>
      <c r="W61" s="102"/>
      <c r="X61" s="102"/>
      <c r="Y61" s="102"/>
      <c r="Z61" s="102"/>
      <c r="AA61" s="102"/>
    </row>
    <row r="62" spans="1:27" ht="18" x14ac:dyDescent="0.4">
      <c r="A62" s="492" t="s">
        <v>1</v>
      </c>
      <c r="B62" s="487"/>
      <c r="C62" s="487"/>
      <c r="D62" s="487"/>
      <c r="E62" s="487"/>
      <c r="F62" s="487"/>
      <c r="G62" s="288"/>
      <c r="H62" s="288"/>
      <c r="I62" s="288"/>
      <c r="J62" s="288"/>
      <c r="K62" s="492" t="s">
        <v>2</v>
      </c>
      <c r="L62" s="487"/>
      <c r="M62" s="487"/>
      <c r="N62" s="487"/>
      <c r="O62" s="487"/>
      <c r="P62" s="487"/>
      <c r="Q62" s="487"/>
      <c r="R62" s="487"/>
      <c r="S62" s="487"/>
      <c r="T62" s="414"/>
      <c r="U62" s="274"/>
      <c r="V62" s="274"/>
      <c r="W62" s="189"/>
      <c r="X62" s="212" t="s">
        <v>106</v>
      </c>
      <c r="Y62" s="189"/>
      <c r="Z62" s="189"/>
      <c r="AA62" s="211"/>
    </row>
    <row r="63" spans="1:27" ht="18" customHeight="1" x14ac:dyDescent="0.4">
      <c r="A63" s="491" t="s">
        <v>3</v>
      </c>
      <c r="B63" s="491" t="s">
        <v>4</v>
      </c>
      <c r="C63" s="497" t="s">
        <v>5</v>
      </c>
      <c r="D63" s="492" t="s">
        <v>6</v>
      </c>
      <c r="E63" s="487"/>
      <c r="F63" s="493"/>
      <c r="G63" s="188" t="s">
        <v>83</v>
      </c>
      <c r="H63" s="188" t="s">
        <v>86</v>
      </c>
      <c r="I63" s="188" t="s">
        <v>87</v>
      </c>
      <c r="J63" s="188" t="s">
        <v>91</v>
      </c>
      <c r="K63" s="491" t="s">
        <v>3</v>
      </c>
      <c r="L63" s="491" t="s">
        <v>7</v>
      </c>
      <c r="M63" s="491" t="s">
        <v>8</v>
      </c>
      <c r="N63" s="289"/>
      <c r="O63" s="491" t="s">
        <v>95</v>
      </c>
      <c r="P63" s="289"/>
      <c r="Q63" s="289"/>
      <c r="R63" s="290"/>
      <c r="S63" s="208"/>
      <c r="T63" s="415"/>
      <c r="U63" s="209"/>
      <c r="V63" s="494" t="s">
        <v>100</v>
      </c>
      <c r="W63" s="464" t="s">
        <v>103</v>
      </c>
      <c r="X63" s="213" t="s">
        <v>107</v>
      </c>
      <c r="Y63" s="464" t="s">
        <v>101</v>
      </c>
      <c r="Z63" s="464" t="s">
        <v>102</v>
      </c>
      <c r="AA63" s="464" t="s">
        <v>146</v>
      </c>
    </row>
    <row r="64" spans="1:27" ht="22.5" customHeight="1" x14ac:dyDescent="0.4">
      <c r="A64" s="464"/>
      <c r="B64" s="464"/>
      <c r="C64" s="481"/>
      <c r="D64" s="475" t="s">
        <v>9</v>
      </c>
      <c r="E64" s="475" t="s">
        <v>10</v>
      </c>
      <c r="F64" s="475" t="s">
        <v>11</v>
      </c>
      <c r="G64" s="284" t="s">
        <v>123</v>
      </c>
      <c r="H64" s="284" t="s">
        <v>114</v>
      </c>
      <c r="I64" s="284" t="s">
        <v>88</v>
      </c>
      <c r="J64" s="284" t="s">
        <v>88</v>
      </c>
      <c r="K64" s="464"/>
      <c r="L64" s="464"/>
      <c r="M64" s="464"/>
      <c r="N64" s="282" t="s">
        <v>83</v>
      </c>
      <c r="O64" s="464"/>
      <c r="P64" s="282" t="s">
        <v>110</v>
      </c>
      <c r="Q64" s="282" t="s">
        <v>87</v>
      </c>
      <c r="R64" s="286" t="s">
        <v>91</v>
      </c>
      <c r="S64" s="466" t="s">
        <v>97</v>
      </c>
      <c r="T64" s="467"/>
      <c r="U64" s="468"/>
      <c r="V64" s="495"/>
      <c r="W64" s="464"/>
      <c r="X64" s="213" t="s">
        <v>96</v>
      </c>
      <c r="Y64" s="464"/>
      <c r="Z64" s="464"/>
      <c r="AA64" s="464"/>
    </row>
    <row r="65" spans="1:27" ht="14.25" customHeight="1" x14ac:dyDescent="0.2">
      <c r="A65" s="464"/>
      <c r="B65" s="464"/>
      <c r="C65" s="481"/>
      <c r="D65" s="476"/>
      <c r="E65" s="476"/>
      <c r="F65" s="476"/>
      <c r="G65" s="284" t="s">
        <v>124</v>
      </c>
      <c r="H65" s="284" t="s">
        <v>115</v>
      </c>
      <c r="I65" s="284" t="s">
        <v>125</v>
      </c>
      <c r="J65" s="284" t="s">
        <v>117</v>
      </c>
      <c r="K65" s="464"/>
      <c r="L65" s="464"/>
      <c r="M65" s="464"/>
      <c r="N65" s="282" t="s">
        <v>123</v>
      </c>
      <c r="O65" s="464"/>
      <c r="P65" s="282" t="s">
        <v>111</v>
      </c>
      <c r="Q65" s="282" t="s">
        <v>88</v>
      </c>
      <c r="R65" s="286" t="s">
        <v>122</v>
      </c>
      <c r="S65" s="469" t="s">
        <v>98</v>
      </c>
      <c r="T65" s="496" t="s">
        <v>144</v>
      </c>
      <c r="U65" s="471" t="s">
        <v>99</v>
      </c>
      <c r="V65" s="464"/>
      <c r="W65" s="464"/>
      <c r="X65" s="213" t="s">
        <v>108</v>
      </c>
      <c r="Y65" s="464"/>
      <c r="Z65" s="464"/>
      <c r="AA65" s="464"/>
    </row>
    <row r="66" spans="1:27" ht="14.25" customHeight="1" x14ac:dyDescent="0.2">
      <c r="A66" s="464"/>
      <c r="B66" s="464"/>
      <c r="C66" s="481"/>
      <c r="D66" s="476"/>
      <c r="E66" s="476"/>
      <c r="F66" s="476"/>
      <c r="G66" s="284" t="s">
        <v>85</v>
      </c>
      <c r="H66" s="284"/>
      <c r="I66" s="284" t="s">
        <v>115</v>
      </c>
      <c r="J66" s="284" t="s">
        <v>90</v>
      </c>
      <c r="K66" s="464"/>
      <c r="L66" s="464"/>
      <c r="M66" s="464"/>
      <c r="N66" s="282" t="s">
        <v>124</v>
      </c>
      <c r="O66" s="464"/>
      <c r="P66" s="282" t="s">
        <v>112</v>
      </c>
      <c r="Q66" s="282" t="s">
        <v>119</v>
      </c>
      <c r="R66" s="286" t="s">
        <v>120</v>
      </c>
      <c r="S66" s="469"/>
      <c r="T66" s="469"/>
      <c r="U66" s="471"/>
      <c r="V66" s="464"/>
      <c r="W66" s="464"/>
      <c r="X66" s="213" t="s">
        <v>109</v>
      </c>
      <c r="Y66" s="464"/>
      <c r="Z66" s="464"/>
      <c r="AA66" s="464"/>
    </row>
    <row r="67" spans="1:27" ht="61.5" customHeight="1" x14ac:dyDescent="0.2">
      <c r="A67" s="465"/>
      <c r="B67" s="465"/>
      <c r="C67" s="482"/>
      <c r="D67" s="477"/>
      <c r="E67" s="477"/>
      <c r="F67" s="477"/>
      <c r="G67" s="285"/>
      <c r="H67" s="285"/>
      <c r="I67" s="285" t="s">
        <v>90</v>
      </c>
      <c r="J67" s="285"/>
      <c r="K67" s="465"/>
      <c r="L67" s="465"/>
      <c r="M67" s="465"/>
      <c r="N67" s="283" t="s">
        <v>85</v>
      </c>
      <c r="O67" s="465"/>
      <c r="P67" s="283"/>
      <c r="Q67" s="283" t="s">
        <v>121</v>
      </c>
      <c r="R67" s="287" t="s">
        <v>90</v>
      </c>
      <c r="S67" s="470"/>
      <c r="T67" s="470"/>
      <c r="U67" s="472"/>
      <c r="V67" s="465"/>
      <c r="W67" s="465"/>
      <c r="X67" s="214" t="s">
        <v>85</v>
      </c>
      <c r="Y67" s="465"/>
      <c r="Z67" s="465"/>
      <c r="AA67" s="465"/>
    </row>
    <row r="68" spans="1:27" ht="18" x14ac:dyDescent="0.4">
      <c r="A68" s="72"/>
      <c r="B68" s="5"/>
      <c r="C68" s="4"/>
      <c r="D68" s="84"/>
      <c r="E68" s="86"/>
      <c r="F68" s="89"/>
      <c r="G68" s="89"/>
      <c r="H68" s="89"/>
      <c r="I68" s="89"/>
      <c r="J68" s="89"/>
      <c r="K68" s="6"/>
      <c r="L68" s="6"/>
      <c r="M68" s="6"/>
      <c r="N68" s="6"/>
      <c r="O68" s="6"/>
      <c r="P68" s="6"/>
      <c r="Q68" s="6"/>
      <c r="R68" s="6"/>
      <c r="S68" s="6"/>
      <c r="T68" s="387"/>
      <c r="U68" s="87"/>
      <c r="V68" s="87"/>
      <c r="W68" s="87"/>
      <c r="X68" s="87"/>
      <c r="Y68" s="87"/>
      <c r="Z68" s="87"/>
      <c r="AA68" s="87"/>
    </row>
    <row r="69" spans="1:27" ht="18" x14ac:dyDescent="0.4">
      <c r="A69" s="6"/>
      <c r="B69" s="10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387"/>
      <c r="U69" s="87"/>
      <c r="V69" s="87"/>
      <c r="W69" s="87"/>
      <c r="X69" s="87"/>
      <c r="Y69" s="87"/>
      <c r="Z69" s="87"/>
      <c r="AA69" s="87"/>
    </row>
    <row r="70" spans="1:27" ht="18" x14ac:dyDescent="0.4">
      <c r="A70" s="6">
        <v>12</v>
      </c>
      <c r="B70" s="10" t="s">
        <v>12</v>
      </c>
      <c r="C70" s="6">
        <v>3871</v>
      </c>
      <c r="D70" s="6">
        <v>1</v>
      </c>
      <c r="E70" s="6">
        <v>1</v>
      </c>
      <c r="F70" s="36">
        <v>10</v>
      </c>
      <c r="G70" s="36"/>
      <c r="H70" s="36">
        <v>510</v>
      </c>
      <c r="I70" s="36">
        <v>130</v>
      </c>
      <c r="J70" s="236">
        <f t="shared" ref="J70" si="62">H70*I70</f>
        <v>66300</v>
      </c>
      <c r="K70" s="6">
        <v>1</v>
      </c>
      <c r="L70" s="6">
        <v>100</v>
      </c>
      <c r="M70" s="10" t="s">
        <v>25</v>
      </c>
      <c r="N70" s="10"/>
      <c r="O70" s="6">
        <v>150</v>
      </c>
      <c r="P70" s="6"/>
      <c r="Q70" s="46">
        <v>6850</v>
      </c>
      <c r="R70" s="395">
        <f t="shared" ref="R70" si="63">O70*Q70</f>
        <v>1027500</v>
      </c>
      <c r="S70" s="6">
        <v>10</v>
      </c>
      <c r="T70" s="387">
        <v>30</v>
      </c>
      <c r="U70" s="357">
        <f t="shared" ref="U70" si="64">R70*T70/100</f>
        <v>308250</v>
      </c>
      <c r="V70" s="357">
        <f t="shared" ref="V70" si="65">R70-U70</f>
        <v>719250</v>
      </c>
      <c r="W70" s="357">
        <f t="shared" ref="W70" si="66">J70+V70</f>
        <v>785550</v>
      </c>
      <c r="X70" s="87"/>
      <c r="Y70" s="387" t="s">
        <v>133</v>
      </c>
      <c r="Z70" s="87"/>
      <c r="AA70" s="87"/>
    </row>
    <row r="71" spans="1:27" ht="18" x14ac:dyDescent="0.4">
      <c r="A71" s="6"/>
      <c r="B71" s="10"/>
      <c r="C71" s="6"/>
      <c r="D71" s="6"/>
      <c r="E71" s="6"/>
      <c r="F71" s="6"/>
      <c r="G71" s="6"/>
      <c r="H71" s="6"/>
      <c r="I71" s="6"/>
      <c r="J71" s="6"/>
      <c r="K71" s="6"/>
      <c r="L71" s="6"/>
      <c r="M71" s="10" t="s">
        <v>66</v>
      </c>
      <c r="N71" s="10"/>
      <c r="O71" s="6"/>
      <c r="P71" s="6"/>
      <c r="Q71" s="6"/>
      <c r="R71" s="6"/>
      <c r="S71" s="6"/>
      <c r="T71" s="387"/>
      <c r="U71" s="87"/>
      <c r="V71" s="87"/>
      <c r="W71" s="87"/>
      <c r="X71" s="87"/>
      <c r="Y71" s="87"/>
      <c r="Z71" s="87"/>
      <c r="AA71" s="87"/>
    </row>
    <row r="72" spans="1:27" ht="18" x14ac:dyDescent="0.4">
      <c r="A72" s="6"/>
      <c r="B72" s="5"/>
      <c r="C72" s="6"/>
      <c r="D72" s="84"/>
      <c r="E72" s="86"/>
      <c r="F72" s="89"/>
      <c r="G72" s="89"/>
      <c r="H72" s="89"/>
      <c r="I72" s="89"/>
      <c r="J72" s="89"/>
      <c r="K72" s="6">
        <v>2</v>
      </c>
      <c r="L72" s="6"/>
      <c r="M72" s="10" t="s">
        <v>15</v>
      </c>
      <c r="N72" s="10"/>
      <c r="O72" s="6">
        <v>120</v>
      </c>
      <c r="P72" s="6"/>
      <c r="Q72" s="46">
        <v>6850</v>
      </c>
      <c r="R72" s="395">
        <f t="shared" ref="R72" si="67">O72*Q72</f>
        <v>822000</v>
      </c>
      <c r="S72" s="6">
        <v>10</v>
      </c>
      <c r="T72" s="387">
        <v>10</v>
      </c>
      <c r="U72" s="357">
        <f t="shared" ref="U72" si="68">R72*T72/100</f>
        <v>82200</v>
      </c>
      <c r="V72" s="357">
        <f t="shared" ref="V72" si="69">R72-U72</f>
        <v>739800</v>
      </c>
      <c r="W72" s="357">
        <f t="shared" ref="W72" si="70">J72+V72</f>
        <v>739800</v>
      </c>
      <c r="X72" s="87"/>
      <c r="Y72" s="387" t="s">
        <v>135</v>
      </c>
      <c r="Z72" s="87"/>
      <c r="AA72" s="87"/>
    </row>
    <row r="73" spans="1:27" ht="18" x14ac:dyDescent="0.4">
      <c r="A73" s="19"/>
      <c r="B73" s="32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75"/>
      <c r="U73" s="102"/>
      <c r="V73" s="102"/>
      <c r="W73" s="102"/>
      <c r="X73" s="102"/>
      <c r="Y73" s="102"/>
      <c r="Z73" s="102"/>
      <c r="AA73" s="102"/>
    </row>
    <row r="74" spans="1:27" ht="18" x14ac:dyDescent="0.4">
      <c r="A74" s="6"/>
      <c r="B74" s="4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387"/>
      <c r="U74" s="87"/>
      <c r="V74" s="87"/>
      <c r="W74" s="87"/>
      <c r="X74" s="87"/>
      <c r="Y74" s="87"/>
      <c r="Z74" s="87"/>
      <c r="AA74" s="87"/>
    </row>
    <row r="75" spans="1:27" ht="18" x14ac:dyDescent="0.4">
      <c r="A75" s="6">
        <v>13</v>
      </c>
      <c r="B75" s="10" t="s">
        <v>12</v>
      </c>
      <c r="C75" s="6">
        <v>3878</v>
      </c>
      <c r="D75" s="6">
        <v>0</v>
      </c>
      <c r="E75" s="6">
        <v>0</v>
      </c>
      <c r="F75" s="36">
        <v>31</v>
      </c>
      <c r="G75" s="36"/>
      <c r="H75" s="36">
        <v>31</v>
      </c>
      <c r="I75" s="36">
        <v>1400</v>
      </c>
      <c r="J75" s="236">
        <f t="shared" ref="J75" si="71">H75*I75</f>
        <v>43400</v>
      </c>
      <c r="K75" s="6">
        <v>1</v>
      </c>
      <c r="L75" s="6">
        <v>100</v>
      </c>
      <c r="M75" s="10" t="s">
        <v>15</v>
      </c>
      <c r="N75" s="10"/>
      <c r="O75" s="6">
        <v>100</v>
      </c>
      <c r="P75" s="6"/>
      <c r="Q75" s="46">
        <v>6850</v>
      </c>
      <c r="R75" s="395">
        <f t="shared" ref="R75" si="72">O75*Q75</f>
        <v>685000</v>
      </c>
      <c r="S75" s="6">
        <v>16</v>
      </c>
      <c r="T75" s="387">
        <v>22</v>
      </c>
      <c r="U75" s="357">
        <f t="shared" ref="U75" si="73">R75*T75/100</f>
        <v>150700</v>
      </c>
      <c r="V75" s="357">
        <f t="shared" ref="V75" si="74">R75-U75</f>
        <v>534300</v>
      </c>
      <c r="W75" s="357">
        <f t="shared" ref="W75" si="75">J75+V75</f>
        <v>577700</v>
      </c>
      <c r="X75" s="87"/>
      <c r="Y75" s="387" t="s">
        <v>133</v>
      </c>
      <c r="Z75" s="87"/>
      <c r="AA75" s="87"/>
    </row>
    <row r="76" spans="1:27" ht="18" x14ac:dyDescent="0.4">
      <c r="A76" s="6"/>
      <c r="B76" s="10"/>
      <c r="C76" s="6"/>
      <c r="D76" s="6"/>
      <c r="E76" s="6"/>
      <c r="F76" s="6"/>
      <c r="G76" s="6"/>
      <c r="H76" s="6"/>
      <c r="I76" s="6"/>
      <c r="J76" s="6"/>
      <c r="K76" s="6"/>
      <c r="L76" s="6"/>
      <c r="M76" s="10"/>
      <c r="N76" s="10"/>
      <c r="O76" s="6"/>
      <c r="P76" s="6"/>
      <c r="Q76" s="6"/>
      <c r="R76" s="6"/>
      <c r="S76" s="6"/>
      <c r="T76" s="387"/>
      <c r="U76" s="87"/>
      <c r="V76" s="87"/>
      <c r="W76" s="87"/>
      <c r="X76" s="87"/>
      <c r="Y76" s="87"/>
      <c r="Z76" s="87"/>
      <c r="AA76" s="87"/>
    </row>
    <row r="77" spans="1:27" ht="18" x14ac:dyDescent="0.4">
      <c r="A77" s="19"/>
      <c r="B77" s="32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75"/>
      <c r="U77" s="102"/>
      <c r="V77" s="102"/>
      <c r="W77" s="102"/>
      <c r="X77" s="102"/>
      <c r="Y77" s="102"/>
      <c r="Z77" s="102"/>
      <c r="AA77" s="102"/>
    </row>
    <row r="78" spans="1:27" ht="18" x14ac:dyDescent="0.4">
      <c r="A78" s="6"/>
      <c r="B78" s="4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387"/>
      <c r="U78" s="87"/>
      <c r="V78" s="87"/>
      <c r="W78" s="87"/>
      <c r="X78" s="87"/>
      <c r="Y78" s="87"/>
      <c r="Z78" s="87"/>
      <c r="AA78" s="87"/>
    </row>
    <row r="79" spans="1:27" ht="18" x14ac:dyDescent="0.4">
      <c r="A79" s="6">
        <v>14</v>
      </c>
      <c r="B79" s="10" t="s">
        <v>12</v>
      </c>
      <c r="C79" s="6">
        <v>3879</v>
      </c>
      <c r="D79" s="6">
        <v>0</v>
      </c>
      <c r="E79" s="6">
        <v>0</v>
      </c>
      <c r="F79" s="36">
        <v>34</v>
      </c>
      <c r="G79" s="36"/>
      <c r="H79" s="36">
        <v>34</v>
      </c>
      <c r="I79" s="36">
        <v>1400</v>
      </c>
      <c r="J79" s="236">
        <f t="shared" ref="J79" si="76">H79*I79</f>
        <v>47600</v>
      </c>
      <c r="K79" s="6">
        <v>1</v>
      </c>
      <c r="L79" s="6">
        <v>100</v>
      </c>
      <c r="M79" s="10" t="s">
        <v>15</v>
      </c>
      <c r="N79" s="10"/>
      <c r="O79" s="6">
        <v>100</v>
      </c>
      <c r="P79" s="6"/>
      <c r="Q79" s="46">
        <v>6850</v>
      </c>
      <c r="R79" s="395">
        <f t="shared" ref="R79" si="77">O79*Q79</f>
        <v>685000</v>
      </c>
      <c r="S79" s="6">
        <v>20</v>
      </c>
      <c r="T79" s="387">
        <v>30</v>
      </c>
      <c r="U79" s="357">
        <f t="shared" ref="U79" si="78">R79*T79/100</f>
        <v>205500</v>
      </c>
      <c r="V79" s="357">
        <f t="shared" ref="V79" si="79">R79-U79</f>
        <v>479500</v>
      </c>
      <c r="W79" s="357">
        <f t="shared" ref="W79" si="80">J79+V79</f>
        <v>527100</v>
      </c>
      <c r="X79" s="87"/>
      <c r="Y79" s="387" t="s">
        <v>133</v>
      </c>
      <c r="Z79" s="87"/>
      <c r="AA79" s="87"/>
    </row>
    <row r="80" spans="1:27" ht="18" x14ac:dyDescent="0.4">
      <c r="A80" s="6"/>
      <c r="B80" s="10"/>
      <c r="C80" s="6"/>
      <c r="D80" s="6"/>
      <c r="E80" s="6"/>
      <c r="F80" s="6"/>
      <c r="G80" s="126"/>
      <c r="H80" s="126"/>
      <c r="I80" s="126"/>
      <c r="J80" s="126"/>
      <c r="K80" s="6"/>
      <c r="L80" s="6"/>
      <c r="M80" s="10"/>
      <c r="N80" s="10"/>
      <c r="O80" s="6"/>
      <c r="P80" s="6"/>
      <c r="Q80" s="6"/>
      <c r="R80" s="6"/>
      <c r="S80" s="6"/>
      <c r="T80" s="387"/>
      <c r="U80" s="87"/>
      <c r="V80" s="87"/>
      <c r="W80" s="87"/>
      <c r="X80" s="87"/>
      <c r="Y80" s="87"/>
      <c r="Z80" s="87"/>
      <c r="AA80" s="87"/>
    </row>
    <row r="81" spans="1:27" ht="18" x14ac:dyDescent="0.4">
      <c r="A81" s="19"/>
      <c r="B81" s="32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75"/>
      <c r="U81" s="102"/>
      <c r="V81" s="102"/>
      <c r="W81" s="102"/>
      <c r="X81" s="102"/>
      <c r="Y81" s="102"/>
      <c r="Z81" s="102"/>
      <c r="AA81" s="102"/>
    </row>
    <row r="82" spans="1:27" ht="18" x14ac:dyDescent="0.4">
      <c r="A82" s="6"/>
      <c r="B82" s="4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387"/>
      <c r="U82" s="87"/>
      <c r="V82" s="87"/>
      <c r="W82" s="87"/>
      <c r="X82" s="87"/>
      <c r="Y82" s="87"/>
      <c r="Z82" s="87"/>
      <c r="AA82" s="87"/>
    </row>
    <row r="83" spans="1:27" ht="18" x14ac:dyDescent="0.4">
      <c r="A83" s="6">
        <v>15</v>
      </c>
      <c r="B83" s="10" t="s">
        <v>12</v>
      </c>
      <c r="C83" s="6">
        <v>4070</v>
      </c>
      <c r="D83" s="6">
        <v>6</v>
      </c>
      <c r="E83" s="6">
        <v>3</v>
      </c>
      <c r="F83" s="36">
        <v>0</v>
      </c>
      <c r="G83" s="36"/>
      <c r="H83" s="36">
        <v>2700</v>
      </c>
      <c r="I83" s="36">
        <v>240</v>
      </c>
      <c r="J83" s="236">
        <f t="shared" ref="J83" si="81">H83*I83</f>
        <v>648000</v>
      </c>
      <c r="K83" s="6">
        <v>1</v>
      </c>
      <c r="L83" s="6">
        <v>100</v>
      </c>
      <c r="M83" s="10" t="s">
        <v>15</v>
      </c>
      <c r="N83" s="10"/>
      <c r="O83" s="6">
        <v>200</v>
      </c>
      <c r="P83" s="6"/>
      <c r="Q83" s="46">
        <v>6850</v>
      </c>
      <c r="R83" s="395">
        <f t="shared" ref="R83" si="82">O83*Q83</f>
        <v>1370000</v>
      </c>
      <c r="S83" s="6">
        <v>8</v>
      </c>
      <c r="T83" s="387">
        <v>8</v>
      </c>
      <c r="U83" s="357">
        <f t="shared" ref="U83" si="83">R83*T83/100</f>
        <v>109600</v>
      </c>
      <c r="V83" s="357">
        <f t="shared" ref="V83" si="84">R83-U83</f>
        <v>1260400</v>
      </c>
      <c r="W83" s="357">
        <f t="shared" ref="W83" si="85">J83+V83</f>
        <v>1908400</v>
      </c>
      <c r="X83" s="87"/>
      <c r="Y83" s="387" t="s">
        <v>133</v>
      </c>
      <c r="Z83" s="87"/>
      <c r="AA83" s="87"/>
    </row>
    <row r="84" spans="1:27" ht="18" x14ac:dyDescent="0.4">
      <c r="A84" s="6"/>
      <c r="B84" s="10"/>
      <c r="C84" s="6"/>
      <c r="D84" s="6"/>
      <c r="E84" s="6"/>
      <c r="F84" s="6"/>
      <c r="G84" s="6"/>
      <c r="H84" s="6"/>
      <c r="I84" s="6"/>
      <c r="J84" s="6"/>
      <c r="K84" s="6"/>
      <c r="L84" s="6"/>
      <c r="M84" s="10"/>
      <c r="N84" s="10"/>
      <c r="O84" s="6"/>
      <c r="P84" s="6"/>
      <c r="Q84" s="6"/>
      <c r="R84" s="6"/>
      <c r="S84" s="6"/>
      <c r="T84" s="387"/>
      <c r="U84" s="87"/>
      <c r="V84" s="87"/>
      <c r="W84" s="87"/>
      <c r="X84" s="87"/>
      <c r="Y84" s="87"/>
      <c r="Z84" s="87"/>
      <c r="AA84" s="87"/>
    </row>
    <row r="85" spans="1:27" ht="18" x14ac:dyDescent="0.4">
      <c r="A85" s="19"/>
      <c r="B85" s="32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75"/>
      <c r="U85" s="102"/>
      <c r="V85" s="102"/>
      <c r="W85" s="102"/>
      <c r="X85" s="102"/>
      <c r="Y85" s="102"/>
      <c r="Z85" s="102"/>
      <c r="AA85" s="102"/>
    </row>
    <row r="86" spans="1:27" ht="18" x14ac:dyDescent="0.4">
      <c r="A86" s="6"/>
      <c r="B86" s="4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387"/>
      <c r="U86" s="357"/>
      <c r="V86" s="357"/>
      <c r="W86" s="357"/>
      <c r="X86" s="87"/>
      <c r="Y86" s="387"/>
      <c r="Z86" s="87"/>
      <c r="AA86" s="87"/>
    </row>
    <row r="87" spans="1:27" ht="18" x14ac:dyDescent="0.4">
      <c r="A87" s="6">
        <v>16</v>
      </c>
      <c r="B87" s="10" t="s">
        <v>12</v>
      </c>
      <c r="C87" s="6">
        <v>4122</v>
      </c>
      <c r="D87" s="6">
        <v>0</v>
      </c>
      <c r="E87" s="6">
        <v>0</v>
      </c>
      <c r="F87" s="36">
        <v>58</v>
      </c>
      <c r="G87" s="36"/>
      <c r="H87" s="36">
        <v>58</v>
      </c>
      <c r="I87" s="36">
        <v>1400</v>
      </c>
      <c r="J87" s="236">
        <f t="shared" ref="J87" si="86">H87*I87</f>
        <v>81200</v>
      </c>
      <c r="K87" s="6">
        <v>1</v>
      </c>
      <c r="L87" s="6">
        <v>100</v>
      </c>
      <c r="M87" s="10" t="s">
        <v>15</v>
      </c>
      <c r="N87" s="10"/>
      <c r="O87" s="6">
        <v>200</v>
      </c>
      <c r="P87" s="6"/>
      <c r="Q87" s="46">
        <v>6850</v>
      </c>
      <c r="R87" s="395">
        <f t="shared" ref="R87" si="87">O87*Q87</f>
        <v>1370000</v>
      </c>
      <c r="S87" s="6">
        <v>27</v>
      </c>
      <c r="T87" s="387">
        <v>44</v>
      </c>
      <c r="U87" s="357">
        <f t="shared" ref="U87" si="88">R87*T87/100</f>
        <v>602800</v>
      </c>
      <c r="V87" s="357">
        <f t="shared" ref="V87" si="89">R87-U87</f>
        <v>767200</v>
      </c>
      <c r="W87" s="357">
        <f t="shared" ref="W87" si="90">J87+V87</f>
        <v>848400</v>
      </c>
      <c r="X87" s="87"/>
      <c r="Y87" s="387" t="s">
        <v>133</v>
      </c>
      <c r="Z87" s="87"/>
      <c r="AA87" s="87"/>
    </row>
    <row r="88" spans="1:27" ht="18" x14ac:dyDescent="0.4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75"/>
      <c r="U88" s="102"/>
      <c r="V88" s="102"/>
      <c r="W88" s="102"/>
      <c r="X88" s="102"/>
      <c r="Y88" s="102"/>
      <c r="Z88" s="102"/>
      <c r="AA88" s="102"/>
    </row>
    <row r="89" spans="1:27" ht="18" x14ac:dyDescent="0.4">
      <c r="A89" s="15"/>
      <c r="B89" s="78"/>
      <c r="C89" s="15"/>
      <c r="D89" s="509"/>
      <c r="E89" s="509"/>
      <c r="F89" s="509"/>
      <c r="G89" s="293"/>
      <c r="H89" s="293"/>
      <c r="I89" s="293"/>
      <c r="J89" s="293"/>
      <c r="K89" s="15"/>
      <c r="L89" s="15"/>
      <c r="M89" s="15"/>
      <c r="N89" s="15"/>
      <c r="O89" s="15"/>
      <c r="P89" s="15"/>
      <c r="Q89" s="15"/>
      <c r="R89" s="15"/>
      <c r="S89" s="15"/>
    </row>
    <row r="90" spans="1:27" ht="18" x14ac:dyDescent="0.4">
      <c r="A90" s="15"/>
      <c r="B90" s="78"/>
      <c r="C90" s="15"/>
      <c r="D90" s="152"/>
      <c r="E90" s="138"/>
      <c r="F90" s="138"/>
      <c r="G90" s="138"/>
      <c r="H90" s="138"/>
      <c r="I90" s="138"/>
      <c r="J90" s="138"/>
      <c r="K90" s="15"/>
      <c r="L90" s="15"/>
      <c r="M90" s="15"/>
      <c r="N90" s="15"/>
      <c r="O90" s="15"/>
      <c r="P90" s="15"/>
      <c r="Q90" s="15"/>
      <c r="R90" s="15"/>
      <c r="S90" s="15"/>
    </row>
    <row r="91" spans="1:27" ht="18" x14ac:dyDescent="0.4">
      <c r="A91" s="15"/>
      <c r="B91" s="14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</row>
    <row r="92" spans="1:27" ht="18" x14ac:dyDescent="0.4">
      <c r="A92" s="492" t="s">
        <v>1</v>
      </c>
      <c r="B92" s="487"/>
      <c r="C92" s="487"/>
      <c r="D92" s="487"/>
      <c r="E92" s="487"/>
      <c r="F92" s="487"/>
      <c r="G92" s="288"/>
      <c r="H92" s="288"/>
      <c r="I92" s="288"/>
      <c r="J92" s="288"/>
      <c r="K92" s="492" t="s">
        <v>2</v>
      </c>
      <c r="L92" s="487"/>
      <c r="M92" s="487"/>
      <c r="N92" s="487"/>
      <c r="O92" s="487"/>
      <c r="P92" s="487"/>
      <c r="Q92" s="487"/>
      <c r="R92" s="487"/>
      <c r="S92" s="487"/>
      <c r="T92" s="414"/>
      <c r="U92" s="274"/>
      <c r="V92" s="274"/>
      <c r="W92" s="189"/>
      <c r="X92" s="212" t="s">
        <v>106</v>
      </c>
      <c r="Y92" s="189"/>
      <c r="Z92" s="189"/>
      <c r="AA92" s="211"/>
    </row>
    <row r="93" spans="1:27" ht="18" customHeight="1" x14ac:dyDescent="0.4">
      <c r="A93" s="491" t="s">
        <v>3</v>
      </c>
      <c r="B93" s="491" t="s">
        <v>4</v>
      </c>
      <c r="C93" s="497" t="s">
        <v>5</v>
      </c>
      <c r="D93" s="492" t="s">
        <v>6</v>
      </c>
      <c r="E93" s="487"/>
      <c r="F93" s="493"/>
      <c r="G93" s="188" t="s">
        <v>83</v>
      </c>
      <c r="H93" s="188" t="s">
        <v>86</v>
      </c>
      <c r="I93" s="188" t="s">
        <v>87</v>
      </c>
      <c r="J93" s="188" t="s">
        <v>91</v>
      </c>
      <c r="K93" s="491" t="s">
        <v>3</v>
      </c>
      <c r="L93" s="491" t="s">
        <v>7</v>
      </c>
      <c r="M93" s="491" t="s">
        <v>8</v>
      </c>
      <c r="N93" s="289"/>
      <c r="O93" s="491" t="s">
        <v>95</v>
      </c>
      <c r="P93" s="289"/>
      <c r="Q93" s="289"/>
      <c r="R93" s="290"/>
      <c r="S93" s="208"/>
      <c r="T93" s="415"/>
      <c r="U93" s="209"/>
      <c r="V93" s="494" t="s">
        <v>100</v>
      </c>
      <c r="W93" s="464" t="s">
        <v>103</v>
      </c>
      <c r="X93" s="213" t="s">
        <v>107</v>
      </c>
      <c r="Y93" s="464" t="s">
        <v>101</v>
      </c>
      <c r="Z93" s="464" t="s">
        <v>102</v>
      </c>
      <c r="AA93" s="464" t="s">
        <v>146</v>
      </c>
    </row>
    <row r="94" spans="1:27" ht="22.5" customHeight="1" x14ac:dyDescent="0.4">
      <c r="A94" s="464"/>
      <c r="B94" s="464"/>
      <c r="C94" s="481"/>
      <c r="D94" s="475" t="s">
        <v>9</v>
      </c>
      <c r="E94" s="475" t="s">
        <v>10</v>
      </c>
      <c r="F94" s="475" t="s">
        <v>11</v>
      </c>
      <c r="G94" s="284" t="s">
        <v>123</v>
      </c>
      <c r="H94" s="284" t="s">
        <v>114</v>
      </c>
      <c r="I94" s="284" t="s">
        <v>88</v>
      </c>
      <c r="J94" s="284" t="s">
        <v>88</v>
      </c>
      <c r="K94" s="464"/>
      <c r="L94" s="464"/>
      <c r="M94" s="464"/>
      <c r="N94" s="282" t="s">
        <v>83</v>
      </c>
      <c r="O94" s="464"/>
      <c r="P94" s="282" t="s">
        <v>110</v>
      </c>
      <c r="Q94" s="282" t="s">
        <v>87</v>
      </c>
      <c r="R94" s="286" t="s">
        <v>91</v>
      </c>
      <c r="S94" s="466" t="s">
        <v>97</v>
      </c>
      <c r="T94" s="467"/>
      <c r="U94" s="468"/>
      <c r="V94" s="495"/>
      <c r="W94" s="464"/>
      <c r="X94" s="213" t="s">
        <v>96</v>
      </c>
      <c r="Y94" s="464"/>
      <c r="Z94" s="464"/>
      <c r="AA94" s="464"/>
    </row>
    <row r="95" spans="1:27" ht="14.25" customHeight="1" x14ac:dyDescent="0.2">
      <c r="A95" s="464"/>
      <c r="B95" s="464"/>
      <c r="C95" s="481"/>
      <c r="D95" s="476"/>
      <c r="E95" s="476"/>
      <c r="F95" s="476"/>
      <c r="G95" s="284" t="s">
        <v>124</v>
      </c>
      <c r="H95" s="284" t="s">
        <v>115</v>
      </c>
      <c r="I95" s="284" t="s">
        <v>125</v>
      </c>
      <c r="J95" s="284" t="s">
        <v>117</v>
      </c>
      <c r="K95" s="464"/>
      <c r="L95" s="464"/>
      <c r="M95" s="464"/>
      <c r="N95" s="282" t="s">
        <v>123</v>
      </c>
      <c r="O95" s="464"/>
      <c r="P95" s="282" t="s">
        <v>111</v>
      </c>
      <c r="Q95" s="282" t="s">
        <v>88</v>
      </c>
      <c r="R95" s="286" t="s">
        <v>122</v>
      </c>
      <c r="S95" s="469" t="s">
        <v>98</v>
      </c>
      <c r="T95" s="496" t="s">
        <v>144</v>
      </c>
      <c r="U95" s="471" t="s">
        <v>99</v>
      </c>
      <c r="V95" s="464"/>
      <c r="W95" s="464"/>
      <c r="X95" s="213" t="s">
        <v>108</v>
      </c>
      <c r="Y95" s="464"/>
      <c r="Z95" s="464"/>
      <c r="AA95" s="464"/>
    </row>
    <row r="96" spans="1:27" ht="14.25" customHeight="1" x14ac:dyDescent="0.2">
      <c r="A96" s="464"/>
      <c r="B96" s="464"/>
      <c r="C96" s="481"/>
      <c r="D96" s="476"/>
      <c r="E96" s="476"/>
      <c r="F96" s="476"/>
      <c r="G96" s="284" t="s">
        <v>85</v>
      </c>
      <c r="H96" s="284"/>
      <c r="I96" s="284" t="s">
        <v>115</v>
      </c>
      <c r="J96" s="284" t="s">
        <v>90</v>
      </c>
      <c r="K96" s="464"/>
      <c r="L96" s="464"/>
      <c r="M96" s="464"/>
      <c r="N96" s="282" t="s">
        <v>124</v>
      </c>
      <c r="O96" s="464"/>
      <c r="P96" s="282" t="s">
        <v>112</v>
      </c>
      <c r="Q96" s="282" t="s">
        <v>119</v>
      </c>
      <c r="R96" s="286" t="s">
        <v>120</v>
      </c>
      <c r="S96" s="469"/>
      <c r="T96" s="469"/>
      <c r="U96" s="471"/>
      <c r="V96" s="464"/>
      <c r="W96" s="464"/>
      <c r="X96" s="213" t="s">
        <v>109</v>
      </c>
      <c r="Y96" s="464"/>
      <c r="Z96" s="464"/>
      <c r="AA96" s="464"/>
    </row>
    <row r="97" spans="1:27" ht="61.5" customHeight="1" x14ac:dyDescent="0.2">
      <c r="A97" s="465"/>
      <c r="B97" s="465"/>
      <c r="C97" s="482"/>
      <c r="D97" s="477"/>
      <c r="E97" s="477"/>
      <c r="F97" s="477"/>
      <c r="G97" s="285"/>
      <c r="H97" s="285"/>
      <c r="I97" s="285" t="s">
        <v>90</v>
      </c>
      <c r="J97" s="285"/>
      <c r="K97" s="465"/>
      <c r="L97" s="465"/>
      <c r="M97" s="465"/>
      <c r="N97" s="283" t="s">
        <v>85</v>
      </c>
      <c r="O97" s="465"/>
      <c r="P97" s="283"/>
      <c r="Q97" s="283" t="s">
        <v>121</v>
      </c>
      <c r="R97" s="287" t="s">
        <v>90</v>
      </c>
      <c r="S97" s="470"/>
      <c r="T97" s="470"/>
      <c r="U97" s="472"/>
      <c r="V97" s="465"/>
      <c r="W97" s="465"/>
      <c r="X97" s="214" t="s">
        <v>85</v>
      </c>
      <c r="Y97" s="465"/>
      <c r="Z97" s="465"/>
      <c r="AA97" s="465"/>
    </row>
    <row r="98" spans="1:27" ht="18" x14ac:dyDescent="0.4">
      <c r="A98" s="6"/>
      <c r="B98" s="5"/>
      <c r="C98" s="6"/>
      <c r="D98" s="84"/>
      <c r="E98" s="86"/>
      <c r="F98" s="89"/>
      <c r="G98" s="89"/>
      <c r="H98" s="89"/>
      <c r="I98" s="89"/>
      <c r="J98" s="89"/>
      <c r="K98" s="6"/>
      <c r="L98" s="6"/>
      <c r="M98" s="6"/>
      <c r="N98" s="6"/>
      <c r="O98" s="6"/>
      <c r="P98" s="6"/>
      <c r="Q98" s="6"/>
      <c r="R98" s="6"/>
      <c r="S98" s="6"/>
      <c r="T98" s="427"/>
      <c r="U98" s="294"/>
      <c r="V98" s="294"/>
      <c r="W98" s="294"/>
      <c r="X98" s="294"/>
      <c r="Y98" s="294"/>
      <c r="Z98" s="294"/>
      <c r="AA98" s="294"/>
    </row>
    <row r="99" spans="1:27" ht="18" x14ac:dyDescent="0.4">
      <c r="A99" s="10">
        <v>17</v>
      </c>
      <c r="B99" s="10" t="s">
        <v>12</v>
      </c>
      <c r="C99" s="10">
        <v>4123</v>
      </c>
      <c r="D99" s="10">
        <v>0</v>
      </c>
      <c r="E99" s="10">
        <v>0</v>
      </c>
      <c r="F99" s="69">
        <v>58.3</v>
      </c>
      <c r="G99" s="69"/>
      <c r="H99" s="69">
        <v>58.3</v>
      </c>
      <c r="I99" s="127">
        <v>1400</v>
      </c>
      <c r="J99" s="236">
        <f t="shared" ref="J99" si="91">H99*I99</f>
        <v>81620</v>
      </c>
      <c r="K99" s="10">
        <v>1</v>
      </c>
      <c r="L99" s="10">
        <v>100</v>
      </c>
      <c r="M99" s="10" t="s">
        <v>15</v>
      </c>
      <c r="N99" s="10"/>
      <c r="O99" s="10">
        <v>100</v>
      </c>
      <c r="P99" s="10"/>
      <c r="Q99" s="46">
        <v>6850</v>
      </c>
      <c r="R99" s="395">
        <f t="shared" ref="R99" si="92">O99*Q99</f>
        <v>685000</v>
      </c>
      <c r="S99" s="10">
        <v>16</v>
      </c>
      <c r="T99" s="397">
        <v>22</v>
      </c>
      <c r="U99" s="357">
        <f t="shared" ref="U99" si="93">R99*T99/100</f>
        <v>150700</v>
      </c>
      <c r="V99" s="357">
        <f t="shared" ref="V99" si="94">R99-U99</f>
        <v>534300</v>
      </c>
      <c r="W99" s="357">
        <f t="shared" ref="W99" si="95">J99+V99</f>
        <v>615920</v>
      </c>
      <c r="X99" s="87"/>
      <c r="Y99" s="387" t="s">
        <v>133</v>
      </c>
      <c r="Z99" s="87"/>
      <c r="AA99" s="87"/>
    </row>
    <row r="100" spans="1:27" ht="18" x14ac:dyDescent="0.4">
      <c r="A100" s="19"/>
      <c r="B100" s="32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398"/>
      <c r="U100" s="102"/>
      <c r="V100" s="102"/>
      <c r="W100" s="102"/>
      <c r="X100" s="102"/>
      <c r="Y100" s="102"/>
      <c r="Z100" s="102"/>
      <c r="AA100" s="102"/>
    </row>
    <row r="101" spans="1:27" ht="18" x14ac:dyDescent="0.4">
      <c r="A101" s="6"/>
      <c r="B101" s="4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427"/>
      <c r="U101" s="294"/>
      <c r="V101" s="294"/>
      <c r="W101" s="294"/>
      <c r="X101" s="294"/>
      <c r="Y101" s="294"/>
      <c r="Z101" s="294"/>
      <c r="AA101" s="294"/>
    </row>
    <row r="102" spans="1:27" ht="18" x14ac:dyDescent="0.4">
      <c r="A102" s="6">
        <v>18</v>
      </c>
      <c r="B102" s="10" t="s">
        <v>12</v>
      </c>
      <c r="C102" s="6">
        <v>4159</v>
      </c>
      <c r="D102" s="6">
        <v>3</v>
      </c>
      <c r="E102" s="6">
        <v>3</v>
      </c>
      <c r="F102" s="36">
        <v>67</v>
      </c>
      <c r="G102" s="36"/>
      <c r="H102" s="36">
        <v>1567</v>
      </c>
      <c r="I102" s="36">
        <v>290</v>
      </c>
      <c r="J102" s="236">
        <f t="shared" ref="J102" si="96">H102*I102</f>
        <v>454430</v>
      </c>
      <c r="K102" s="6">
        <v>1</v>
      </c>
      <c r="L102" s="6">
        <v>100</v>
      </c>
      <c r="M102" s="10" t="s">
        <v>15</v>
      </c>
      <c r="N102" s="10"/>
      <c r="O102" s="6">
        <v>120</v>
      </c>
      <c r="P102" s="6"/>
      <c r="Q102" s="46">
        <v>6850</v>
      </c>
      <c r="R102" s="395">
        <f t="shared" ref="R102:R104" si="97">O102*Q102</f>
        <v>822000</v>
      </c>
      <c r="S102" s="6">
        <v>8</v>
      </c>
      <c r="T102" s="397">
        <v>8</v>
      </c>
      <c r="U102" s="357">
        <f t="shared" ref="U102" si="98">R102*T102/100</f>
        <v>65760</v>
      </c>
      <c r="V102" s="357">
        <f t="shared" ref="V102" si="99">R102-U102</f>
        <v>756240</v>
      </c>
      <c r="W102" s="357">
        <f t="shared" ref="W102" si="100">J102+V102</f>
        <v>1210670</v>
      </c>
      <c r="X102" s="87"/>
      <c r="Y102" s="387" t="s">
        <v>133</v>
      </c>
      <c r="Z102" s="87"/>
      <c r="AA102" s="87"/>
    </row>
    <row r="103" spans="1:27" ht="18" x14ac:dyDescent="0.4">
      <c r="A103" s="6"/>
      <c r="B103" s="10"/>
      <c r="C103" s="6"/>
      <c r="D103" s="6"/>
      <c r="E103" s="6"/>
      <c r="F103" s="6"/>
      <c r="G103" s="6"/>
      <c r="H103" s="6"/>
      <c r="I103" s="6"/>
      <c r="J103" s="6"/>
      <c r="K103" s="6">
        <v>2</v>
      </c>
      <c r="L103" s="6"/>
      <c r="M103" s="10" t="s">
        <v>15</v>
      </c>
      <c r="N103" s="10"/>
      <c r="O103" s="6">
        <v>200</v>
      </c>
      <c r="P103" s="6"/>
      <c r="Q103" s="46">
        <v>6850</v>
      </c>
      <c r="R103" s="395">
        <f t="shared" si="97"/>
        <v>1370000</v>
      </c>
      <c r="S103" s="6">
        <v>15</v>
      </c>
      <c r="T103" s="397">
        <v>20</v>
      </c>
      <c r="U103" s="357">
        <f t="shared" ref="U103:U104" si="101">R103*T103/100</f>
        <v>274000</v>
      </c>
      <c r="V103" s="357">
        <f t="shared" ref="V103:V104" si="102">R103-U103</f>
        <v>1096000</v>
      </c>
      <c r="W103" s="357">
        <f t="shared" ref="W103:W104" si="103">J103+V103</f>
        <v>1096000</v>
      </c>
      <c r="X103" s="87"/>
      <c r="Y103" s="387" t="s">
        <v>135</v>
      </c>
      <c r="Z103" s="87"/>
      <c r="AA103" s="87"/>
    </row>
    <row r="104" spans="1:27" ht="18" x14ac:dyDescent="0.4">
      <c r="A104" s="6"/>
      <c r="B104" s="5"/>
      <c r="C104" s="6"/>
      <c r="D104" s="84"/>
      <c r="E104" s="86"/>
      <c r="F104" s="88"/>
      <c r="G104" s="88"/>
      <c r="H104" s="88"/>
      <c r="I104" s="88"/>
      <c r="J104" s="88"/>
      <c r="K104" s="6">
        <v>3</v>
      </c>
      <c r="L104" s="6"/>
      <c r="M104" s="10" t="s">
        <v>15</v>
      </c>
      <c r="N104" s="10"/>
      <c r="O104" s="6">
        <v>120</v>
      </c>
      <c r="P104" s="6"/>
      <c r="Q104" s="46">
        <v>6850</v>
      </c>
      <c r="R104" s="395">
        <f t="shared" si="97"/>
        <v>822000</v>
      </c>
      <c r="S104" s="72">
        <v>10</v>
      </c>
      <c r="T104" s="397">
        <v>10</v>
      </c>
      <c r="U104" s="357">
        <f t="shared" si="101"/>
        <v>82200</v>
      </c>
      <c r="V104" s="357">
        <f t="shared" si="102"/>
        <v>739800</v>
      </c>
      <c r="W104" s="357">
        <f t="shared" si="103"/>
        <v>739800</v>
      </c>
      <c r="X104" s="87"/>
      <c r="Y104" s="387" t="s">
        <v>135</v>
      </c>
      <c r="Z104" s="87"/>
      <c r="AA104" s="87"/>
    </row>
    <row r="105" spans="1:27" ht="18" x14ac:dyDescent="0.4">
      <c r="A105" s="19"/>
      <c r="B105" s="21"/>
      <c r="C105" s="19"/>
      <c r="D105" s="128"/>
      <c r="E105" s="129"/>
      <c r="F105" s="96"/>
      <c r="G105" s="96"/>
      <c r="H105" s="96"/>
      <c r="I105" s="96"/>
      <c r="J105" s="96"/>
      <c r="K105" s="19"/>
      <c r="L105" s="19"/>
      <c r="M105" s="19"/>
      <c r="N105" s="19"/>
      <c r="O105" s="19"/>
      <c r="P105" s="19"/>
      <c r="Q105" s="19"/>
      <c r="R105" s="19"/>
      <c r="S105" s="18"/>
      <c r="T105" s="398"/>
      <c r="U105" s="102"/>
      <c r="V105" s="102"/>
      <c r="W105" s="102"/>
      <c r="X105" s="102"/>
      <c r="Y105" s="102"/>
      <c r="Z105" s="102"/>
      <c r="AA105" s="102"/>
    </row>
    <row r="106" spans="1:27" ht="18" x14ac:dyDescent="0.4">
      <c r="A106" s="15"/>
      <c r="B106" s="14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417"/>
    </row>
    <row r="107" spans="1:27" ht="18" x14ac:dyDescent="0.4">
      <c r="A107" s="15"/>
      <c r="B107" s="14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417"/>
    </row>
    <row r="108" spans="1:27" ht="18" x14ac:dyDescent="0.4">
      <c r="A108" s="15"/>
      <c r="B108" s="78"/>
      <c r="C108" s="15"/>
      <c r="D108" s="152"/>
      <c r="E108" s="138"/>
      <c r="F108" s="138"/>
      <c r="G108" s="138"/>
      <c r="H108" s="138"/>
      <c r="I108" s="138"/>
      <c r="J108" s="138"/>
      <c r="K108" s="15"/>
      <c r="L108" s="15"/>
      <c r="M108" s="15"/>
      <c r="N108" s="15"/>
      <c r="O108" s="15"/>
      <c r="P108" s="15"/>
      <c r="Q108" s="15"/>
      <c r="R108" s="15"/>
      <c r="S108" s="15"/>
    </row>
    <row r="109" spans="1:27" ht="18" x14ac:dyDescent="0.4">
      <c r="A109" s="15"/>
      <c r="B109" s="78"/>
      <c r="C109" s="15"/>
      <c r="D109" s="152"/>
      <c r="E109" s="138"/>
      <c r="F109" s="138"/>
      <c r="G109" s="138"/>
      <c r="H109" s="138"/>
      <c r="I109" s="138"/>
      <c r="J109" s="138"/>
      <c r="K109" s="15"/>
      <c r="L109" s="15"/>
      <c r="M109" s="15"/>
      <c r="N109" s="15"/>
      <c r="O109" s="15"/>
      <c r="P109" s="15"/>
      <c r="Q109" s="15"/>
      <c r="R109" s="15"/>
      <c r="S109" s="15"/>
    </row>
    <row r="110" spans="1:27" ht="18" x14ac:dyDescent="0.4">
      <c r="A110" s="15"/>
      <c r="B110" s="78"/>
      <c r="C110" s="15"/>
      <c r="D110" s="152"/>
      <c r="E110" s="138"/>
      <c r="F110" s="138"/>
      <c r="G110" s="138"/>
      <c r="H110" s="138"/>
      <c r="I110" s="138"/>
      <c r="J110" s="138"/>
      <c r="K110" s="15"/>
      <c r="L110" s="15"/>
      <c r="M110" s="15"/>
      <c r="N110" s="15"/>
      <c r="O110" s="15"/>
      <c r="P110" s="15"/>
      <c r="Q110" s="15"/>
      <c r="R110" s="15"/>
      <c r="S110" s="15"/>
    </row>
    <row r="111" spans="1:27" ht="18" x14ac:dyDescent="0.4">
      <c r="A111" s="15"/>
      <c r="B111" s="78"/>
      <c r="C111" s="15"/>
      <c r="D111" s="152"/>
      <c r="E111" s="138"/>
      <c r="F111" s="138"/>
      <c r="G111" s="138"/>
      <c r="H111" s="138"/>
      <c r="I111" s="138"/>
      <c r="J111" s="138"/>
      <c r="K111" s="15"/>
      <c r="L111" s="15"/>
      <c r="M111" s="15"/>
      <c r="N111" s="15"/>
      <c r="O111" s="15"/>
      <c r="P111" s="15"/>
      <c r="Q111" s="15"/>
      <c r="R111" s="15"/>
      <c r="S111" s="15"/>
    </row>
    <row r="112" spans="1:27" ht="18" x14ac:dyDescent="0.4">
      <c r="A112" s="15"/>
      <c r="B112" s="78"/>
      <c r="C112" s="15"/>
      <c r="D112" s="152"/>
      <c r="E112" s="138"/>
      <c r="F112" s="138"/>
      <c r="G112" s="138"/>
      <c r="H112" s="138"/>
      <c r="I112" s="138"/>
      <c r="J112" s="138"/>
      <c r="K112" s="15"/>
      <c r="L112" s="15"/>
      <c r="M112" s="15"/>
      <c r="N112" s="15"/>
      <c r="O112" s="15"/>
      <c r="P112" s="15"/>
      <c r="Q112" s="15"/>
      <c r="R112" s="15"/>
      <c r="S112" s="15"/>
    </row>
    <row r="113" spans="1:19" ht="18" x14ac:dyDescent="0.4">
      <c r="A113" s="15"/>
      <c r="B113" s="78"/>
      <c r="C113" s="15"/>
      <c r="D113" s="152"/>
      <c r="E113" s="138"/>
      <c r="F113" s="138"/>
      <c r="G113" s="138"/>
      <c r="H113" s="138"/>
      <c r="I113" s="138"/>
      <c r="J113" s="138"/>
      <c r="K113" s="15"/>
      <c r="L113" s="15"/>
      <c r="M113" s="15"/>
      <c r="N113" s="15"/>
      <c r="O113" s="15"/>
      <c r="P113" s="15"/>
      <c r="Q113" s="15"/>
      <c r="R113" s="15"/>
      <c r="S113" s="15"/>
    </row>
    <row r="114" spans="1:19" ht="18" x14ac:dyDescent="0.4">
      <c r="A114" s="15"/>
      <c r="B114" s="78"/>
      <c r="C114" s="15"/>
      <c r="D114" s="152"/>
      <c r="E114" s="138"/>
      <c r="F114" s="138"/>
      <c r="G114" s="138"/>
      <c r="H114" s="138"/>
      <c r="I114" s="138"/>
      <c r="J114" s="138"/>
      <c r="K114" s="15"/>
      <c r="L114" s="15"/>
      <c r="M114" s="15"/>
      <c r="N114" s="15"/>
      <c r="O114" s="15"/>
      <c r="P114" s="15"/>
      <c r="Q114" s="15"/>
      <c r="R114" s="15"/>
      <c r="S114" s="15"/>
    </row>
    <row r="115" spans="1:19" ht="18" x14ac:dyDescent="0.4">
      <c r="A115" s="15"/>
      <c r="B115" s="78"/>
      <c r="C115" s="15"/>
      <c r="D115" s="152"/>
      <c r="E115" s="138"/>
      <c r="F115" s="138"/>
      <c r="G115" s="138"/>
      <c r="H115" s="138"/>
      <c r="I115" s="138"/>
      <c r="J115" s="138"/>
      <c r="K115" s="15"/>
      <c r="L115" s="15"/>
      <c r="M115" s="15"/>
      <c r="N115" s="15"/>
      <c r="O115" s="15"/>
      <c r="P115" s="15"/>
      <c r="Q115" s="15"/>
      <c r="R115" s="15"/>
      <c r="S115" s="15"/>
    </row>
    <row r="116" spans="1:19" ht="18" x14ac:dyDescent="0.4">
      <c r="A116" s="15"/>
      <c r="B116" s="78"/>
      <c r="C116" s="15"/>
      <c r="D116" s="152"/>
      <c r="E116" s="138"/>
      <c r="F116" s="138"/>
      <c r="G116" s="138"/>
      <c r="H116" s="138"/>
      <c r="I116" s="138"/>
      <c r="J116" s="138"/>
      <c r="K116" s="15"/>
      <c r="L116" s="15"/>
      <c r="M116" s="15"/>
      <c r="N116" s="15"/>
      <c r="O116" s="15"/>
      <c r="P116" s="15"/>
      <c r="Q116" s="15"/>
      <c r="R116" s="15"/>
      <c r="S116" s="15"/>
    </row>
    <row r="117" spans="1:19" ht="18" x14ac:dyDescent="0.4">
      <c r="A117" s="15"/>
      <c r="B117" s="14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</row>
    <row r="118" spans="1:19" ht="18" x14ac:dyDescent="0.4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</row>
    <row r="119" spans="1:19" ht="18" x14ac:dyDescent="0.4">
      <c r="A119" s="15"/>
      <c r="B119" s="15"/>
      <c r="C119" s="15"/>
      <c r="D119" s="15"/>
      <c r="E119" s="15"/>
      <c r="F119" s="153"/>
      <c r="G119" s="153"/>
      <c r="H119" s="153"/>
      <c r="I119" s="153"/>
      <c r="J119" s="153"/>
      <c r="K119" s="15"/>
      <c r="L119" s="15"/>
      <c r="M119" s="15"/>
      <c r="N119" s="15"/>
      <c r="O119" s="15"/>
      <c r="P119" s="15"/>
      <c r="Q119" s="15"/>
      <c r="R119" s="15"/>
      <c r="S119" s="15"/>
    </row>
    <row r="120" spans="1:19" ht="18" x14ac:dyDescent="0.4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</row>
    <row r="121" spans="1:19" ht="18" x14ac:dyDescent="0.4">
      <c r="A121" s="15"/>
      <c r="B121" s="78"/>
      <c r="C121" s="15"/>
      <c r="D121" s="152"/>
      <c r="E121" s="138"/>
      <c r="F121" s="138"/>
      <c r="G121" s="138"/>
      <c r="H121" s="138"/>
      <c r="I121" s="138"/>
      <c r="J121" s="138"/>
      <c r="K121" s="15"/>
      <c r="L121" s="15"/>
      <c r="M121" s="15"/>
      <c r="N121" s="15"/>
      <c r="O121" s="15"/>
      <c r="P121" s="15"/>
      <c r="Q121" s="15"/>
      <c r="R121" s="15"/>
      <c r="S121" s="15"/>
    </row>
    <row r="122" spans="1:19" ht="18" x14ac:dyDescent="0.4">
      <c r="A122" s="10"/>
      <c r="B122" s="12"/>
      <c r="C122" s="10"/>
      <c r="D122" s="85"/>
      <c r="E122" s="86"/>
      <c r="F122" s="89"/>
      <c r="G122" s="89"/>
      <c r="H122" s="89"/>
      <c r="I122" s="89"/>
      <c r="J122" s="89"/>
      <c r="K122" s="10"/>
      <c r="L122" s="10"/>
      <c r="M122" s="10"/>
      <c r="N122" s="10"/>
      <c r="O122" s="10"/>
      <c r="P122" s="10"/>
      <c r="Q122" s="10"/>
      <c r="R122" s="10"/>
      <c r="S122" s="10"/>
    </row>
    <row r="123" spans="1:19" ht="18" x14ac:dyDescent="0.4">
      <c r="A123" s="6"/>
      <c r="B123" s="5"/>
      <c r="C123" s="6"/>
      <c r="D123" s="84"/>
      <c r="E123" s="86"/>
      <c r="F123" s="89"/>
      <c r="G123" s="89"/>
      <c r="H123" s="89"/>
      <c r="I123" s="89"/>
      <c r="J123" s="89"/>
      <c r="K123" s="6"/>
      <c r="L123" s="6"/>
      <c r="M123" s="6"/>
      <c r="N123" s="6"/>
      <c r="O123" s="6"/>
      <c r="P123" s="6"/>
      <c r="Q123" s="6"/>
      <c r="R123" s="6"/>
      <c r="S123" s="6"/>
    </row>
    <row r="124" spans="1:19" ht="18" x14ac:dyDescent="0.4">
      <c r="A124" s="19"/>
      <c r="B124" s="32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</row>
    <row r="125" spans="1:19" ht="18" x14ac:dyDescent="0.4">
      <c r="A125" s="6"/>
      <c r="B125" s="4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spans="1:19" ht="18" x14ac:dyDescent="0.4">
      <c r="A126" s="6"/>
      <c r="B126" s="10"/>
      <c r="C126" s="6"/>
      <c r="D126" s="6"/>
      <c r="E126" s="6"/>
      <c r="F126" s="38"/>
      <c r="G126" s="38"/>
      <c r="H126" s="38"/>
      <c r="I126" s="38"/>
      <c r="J126" s="38"/>
      <c r="K126" s="6"/>
      <c r="L126" s="6"/>
      <c r="M126" s="10"/>
      <c r="N126" s="10"/>
      <c r="O126" s="6"/>
      <c r="P126" s="6"/>
      <c r="Q126" s="6"/>
      <c r="R126" s="6"/>
      <c r="S126" s="6"/>
    </row>
    <row r="127" spans="1:19" ht="18" x14ac:dyDescent="0.4">
      <c r="A127" s="6"/>
      <c r="B127" s="10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10"/>
      <c r="N127" s="10"/>
      <c r="O127" s="6"/>
      <c r="P127" s="6"/>
      <c r="Q127" s="6"/>
      <c r="R127" s="6"/>
      <c r="S127" s="6"/>
    </row>
    <row r="128" spans="1:19" ht="18" x14ac:dyDescent="0.4">
      <c r="A128" s="6"/>
      <c r="B128" s="5"/>
      <c r="C128" s="6"/>
      <c r="D128" s="84"/>
      <c r="E128" s="86"/>
      <c r="F128" s="88"/>
      <c r="G128" s="88"/>
      <c r="H128" s="88"/>
      <c r="I128" s="88"/>
      <c r="J128" s="88"/>
      <c r="K128" s="6"/>
      <c r="L128" s="6"/>
      <c r="M128" s="6"/>
      <c r="N128" s="6"/>
      <c r="O128" s="6"/>
      <c r="P128" s="6"/>
      <c r="Q128" s="6"/>
      <c r="R128" s="6"/>
      <c r="S128" s="6"/>
    </row>
    <row r="129" spans="1:19" ht="18" x14ac:dyDescent="0.4">
      <c r="A129" s="6"/>
      <c r="B129" s="5"/>
      <c r="C129" s="6"/>
      <c r="D129" s="84"/>
      <c r="E129" s="86"/>
      <c r="F129" s="89"/>
      <c r="G129" s="89"/>
      <c r="H129" s="89"/>
      <c r="I129" s="89"/>
      <c r="J129" s="89"/>
      <c r="K129" s="6"/>
      <c r="L129" s="6"/>
      <c r="M129" s="6"/>
      <c r="N129" s="6"/>
      <c r="O129" s="6"/>
      <c r="P129" s="6"/>
      <c r="Q129" s="6"/>
      <c r="R129" s="6"/>
      <c r="S129" s="6"/>
    </row>
    <row r="130" spans="1:19" ht="18" x14ac:dyDescent="0.4">
      <c r="A130" s="6"/>
      <c r="B130" s="5"/>
      <c r="C130" s="6"/>
      <c r="D130" s="84"/>
      <c r="E130" s="86"/>
      <c r="F130" s="89"/>
      <c r="G130" s="89"/>
      <c r="H130" s="89"/>
      <c r="I130" s="89"/>
      <c r="J130" s="89"/>
      <c r="K130" s="6"/>
      <c r="L130" s="6"/>
      <c r="M130" s="6"/>
      <c r="N130" s="6"/>
      <c r="O130" s="6"/>
      <c r="P130" s="6"/>
      <c r="Q130" s="6"/>
      <c r="R130" s="6"/>
      <c r="S130" s="6"/>
    </row>
    <row r="131" spans="1:19" ht="18" x14ac:dyDescent="0.4">
      <c r="A131" s="19"/>
      <c r="B131" s="32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</row>
    <row r="132" spans="1:19" ht="18" x14ac:dyDescent="0.4">
      <c r="A132" s="6"/>
      <c r="B132" s="4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spans="1:19" ht="18" x14ac:dyDescent="0.4">
      <c r="A133" s="6"/>
      <c r="B133" s="10"/>
      <c r="C133" s="6"/>
      <c r="D133" s="6"/>
      <c r="E133" s="6"/>
      <c r="F133" s="38"/>
      <c r="G133" s="38"/>
      <c r="H133" s="38"/>
      <c r="I133" s="38"/>
      <c r="J133" s="38"/>
      <c r="K133" s="6"/>
      <c r="L133" s="6"/>
      <c r="M133" s="10"/>
      <c r="N133" s="10"/>
      <c r="O133" s="6"/>
      <c r="P133" s="6"/>
      <c r="Q133" s="6"/>
      <c r="R133" s="6"/>
      <c r="S133" s="6"/>
    </row>
    <row r="134" spans="1:19" ht="18" x14ac:dyDescent="0.4">
      <c r="A134" s="6"/>
      <c r="B134" s="10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10"/>
      <c r="N134" s="10"/>
      <c r="O134" s="6"/>
      <c r="P134" s="6"/>
      <c r="Q134" s="6"/>
      <c r="R134" s="6"/>
      <c r="S134" s="6"/>
    </row>
    <row r="135" spans="1:19" ht="18" x14ac:dyDescent="0.4">
      <c r="A135" s="6"/>
      <c r="B135" s="5"/>
      <c r="C135" s="6"/>
      <c r="D135" s="84"/>
      <c r="E135" s="86"/>
      <c r="F135" s="88"/>
      <c r="G135" s="88"/>
      <c r="H135" s="88"/>
      <c r="I135" s="88"/>
      <c r="J135" s="88"/>
      <c r="K135" s="6"/>
      <c r="L135" s="6"/>
      <c r="M135" s="6"/>
      <c r="N135" s="6"/>
      <c r="O135" s="6"/>
      <c r="P135" s="6"/>
      <c r="Q135" s="6"/>
      <c r="R135" s="6"/>
      <c r="S135" s="6"/>
    </row>
    <row r="136" spans="1:19" ht="18" x14ac:dyDescent="0.4">
      <c r="A136" s="6"/>
      <c r="B136" s="5"/>
      <c r="C136" s="6"/>
      <c r="D136" s="84"/>
      <c r="E136" s="86"/>
      <c r="F136" s="89"/>
      <c r="G136" s="89"/>
      <c r="H136" s="89"/>
      <c r="I136" s="89"/>
      <c r="J136" s="89"/>
      <c r="K136" s="6"/>
      <c r="L136" s="6"/>
      <c r="M136" s="6"/>
      <c r="N136" s="6"/>
      <c r="O136" s="6"/>
      <c r="P136" s="6"/>
      <c r="Q136" s="6"/>
      <c r="R136" s="6"/>
      <c r="S136" s="6"/>
    </row>
    <row r="137" spans="1:19" ht="18" x14ac:dyDescent="0.4">
      <c r="A137" s="6"/>
      <c r="B137" s="5"/>
      <c r="C137" s="6"/>
      <c r="D137" s="84"/>
      <c r="E137" s="86"/>
      <c r="F137" s="89"/>
      <c r="G137" s="89"/>
      <c r="H137" s="89"/>
      <c r="I137" s="89"/>
      <c r="J137" s="89"/>
      <c r="K137" s="6"/>
      <c r="L137" s="6"/>
      <c r="M137" s="6"/>
      <c r="N137" s="6"/>
      <c r="O137" s="6"/>
      <c r="P137" s="6"/>
      <c r="Q137" s="6"/>
      <c r="R137" s="6"/>
      <c r="S137" s="6"/>
    </row>
    <row r="138" spans="1:19" ht="18" x14ac:dyDescent="0.4">
      <c r="A138" s="19"/>
      <c r="B138" s="32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</row>
    <row r="139" spans="1:19" ht="18" x14ac:dyDescent="0.4">
      <c r="A139" s="6"/>
      <c r="B139" s="4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spans="1:19" ht="18" x14ac:dyDescent="0.4">
      <c r="A140" s="6"/>
      <c r="B140" s="10"/>
      <c r="C140" s="6"/>
      <c r="D140" s="6"/>
      <c r="E140" s="6"/>
      <c r="F140" s="38"/>
      <c r="G140" s="38"/>
      <c r="H140" s="38"/>
      <c r="I140" s="38"/>
      <c r="J140" s="38"/>
      <c r="K140" s="6"/>
      <c r="L140" s="6"/>
      <c r="M140" s="10"/>
      <c r="N140" s="10"/>
      <c r="O140" s="6"/>
      <c r="P140" s="6"/>
      <c r="Q140" s="6"/>
      <c r="R140" s="6"/>
      <c r="S140" s="6"/>
    </row>
    <row r="141" spans="1:19" ht="18" x14ac:dyDescent="0.4">
      <c r="A141" s="6"/>
      <c r="B141" s="10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10"/>
      <c r="N141" s="10"/>
      <c r="O141" s="6"/>
      <c r="P141" s="6"/>
      <c r="Q141" s="6"/>
      <c r="R141" s="6"/>
      <c r="S141" s="6"/>
    </row>
    <row r="142" spans="1:19" ht="18" x14ac:dyDescent="0.4">
      <c r="A142" s="6"/>
      <c r="B142" s="5"/>
      <c r="C142" s="6"/>
      <c r="D142" s="84"/>
      <c r="E142" s="86"/>
      <c r="F142" s="88"/>
      <c r="G142" s="88"/>
      <c r="H142" s="88"/>
      <c r="I142" s="88"/>
      <c r="J142" s="88"/>
      <c r="K142" s="6"/>
      <c r="L142" s="6"/>
      <c r="M142" s="6"/>
      <c r="N142" s="6"/>
      <c r="O142" s="6"/>
      <c r="P142" s="6"/>
      <c r="Q142" s="6"/>
      <c r="R142" s="6"/>
      <c r="S142" s="6"/>
    </row>
    <row r="143" spans="1:19" ht="18" x14ac:dyDescent="0.4">
      <c r="A143" s="6"/>
      <c r="B143" s="5"/>
      <c r="C143" s="6"/>
      <c r="D143" s="84"/>
      <c r="E143" s="86"/>
      <c r="F143" s="89"/>
      <c r="G143" s="89"/>
      <c r="H143" s="89"/>
      <c r="I143" s="89"/>
      <c r="J143" s="89"/>
      <c r="K143" s="6"/>
      <c r="L143" s="6"/>
      <c r="M143" s="6"/>
      <c r="N143" s="6"/>
      <c r="O143" s="6"/>
      <c r="P143" s="6"/>
      <c r="Q143" s="6"/>
      <c r="R143" s="6"/>
      <c r="S143" s="6"/>
    </row>
    <row r="144" spans="1:19" ht="18" x14ac:dyDescent="0.4">
      <c r="A144" s="6"/>
      <c r="B144" s="5"/>
      <c r="C144" s="6"/>
      <c r="D144" s="84"/>
      <c r="E144" s="86"/>
      <c r="F144" s="89"/>
      <c r="G144" s="89"/>
      <c r="H144" s="89"/>
      <c r="I144" s="89"/>
      <c r="J144" s="89"/>
      <c r="K144" s="6"/>
      <c r="L144" s="6"/>
      <c r="M144" s="6"/>
      <c r="N144" s="6"/>
      <c r="O144" s="6"/>
      <c r="P144" s="6"/>
      <c r="Q144" s="6"/>
      <c r="R144" s="6"/>
      <c r="S144" s="6"/>
    </row>
    <row r="145" spans="1:19" ht="18" x14ac:dyDescent="0.4">
      <c r="A145" s="19"/>
      <c r="B145" s="32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</row>
    <row r="146" spans="1:19" ht="18" x14ac:dyDescent="0.4">
      <c r="A146" s="6"/>
      <c r="B146" s="4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spans="1:19" ht="18" x14ac:dyDescent="0.4">
      <c r="A147" s="6"/>
      <c r="B147" s="10"/>
      <c r="C147" s="6"/>
      <c r="D147" s="6"/>
      <c r="E147" s="6"/>
      <c r="F147" s="38"/>
      <c r="G147" s="38"/>
      <c r="H147" s="38"/>
      <c r="I147" s="38"/>
      <c r="J147" s="38"/>
      <c r="K147" s="6"/>
      <c r="L147" s="6"/>
      <c r="M147" s="10"/>
      <c r="N147" s="10"/>
      <c r="O147" s="6"/>
      <c r="P147" s="6"/>
      <c r="Q147" s="6"/>
      <c r="R147" s="6"/>
      <c r="S147" s="6"/>
    </row>
    <row r="148" spans="1:19" ht="18" x14ac:dyDescent="0.4">
      <c r="A148" s="6"/>
      <c r="B148" s="10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10"/>
      <c r="N148" s="10"/>
      <c r="O148" s="6"/>
      <c r="P148" s="6"/>
      <c r="Q148" s="6"/>
      <c r="R148" s="6"/>
      <c r="S148" s="6"/>
    </row>
    <row r="149" spans="1:19" ht="18" x14ac:dyDescent="0.4">
      <c r="A149" s="6"/>
      <c r="B149" s="5"/>
      <c r="C149" s="6"/>
      <c r="D149" s="84"/>
      <c r="E149" s="86"/>
      <c r="F149" s="88"/>
      <c r="G149" s="88"/>
      <c r="H149" s="88"/>
      <c r="I149" s="88"/>
      <c r="J149" s="88"/>
      <c r="K149" s="6"/>
      <c r="L149" s="6"/>
      <c r="M149" s="6"/>
      <c r="N149" s="6"/>
      <c r="O149" s="6"/>
      <c r="P149" s="6"/>
      <c r="Q149" s="6"/>
      <c r="R149" s="6"/>
      <c r="S149" s="6"/>
    </row>
    <row r="150" spans="1:19" ht="18" x14ac:dyDescent="0.4">
      <c r="A150" s="6"/>
      <c r="B150" s="5"/>
      <c r="C150" s="6"/>
      <c r="D150" s="84"/>
      <c r="E150" s="86"/>
      <c r="F150" s="89"/>
      <c r="G150" s="89"/>
      <c r="H150" s="89"/>
      <c r="I150" s="89"/>
      <c r="J150" s="89"/>
      <c r="K150" s="6"/>
      <c r="L150" s="6"/>
      <c r="M150" s="6"/>
      <c r="N150" s="6"/>
      <c r="O150" s="6"/>
      <c r="P150" s="6"/>
      <c r="Q150" s="6"/>
      <c r="R150" s="6"/>
      <c r="S150" s="6"/>
    </row>
    <row r="151" spans="1:19" ht="18" x14ac:dyDescent="0.4">
      <c r="A151" s="6"/>
      <c r="B151" s="5"/>
      <c r="C151" s="6"/>
      <c r="D151" s="84"/>
      <c r="E151" s="86"/>
      <c r="F151" s="89"/>
      <c r="G151" s="89"/>
      <c r="H151" s="89"/>
      <c r="I151" s="89"/>
      <c r="J151" s="89"/>
      <c r="K151" s="6"/>
      <c r="L151" s="6"/>
      <c r="M151" s="6"/>
      <c r="N151" s="6"/>
      <c r="O151" s="6"/>
      <c r="P151" s="6"/>
      <c r="Q151" s="6"/>
      <c r="R151" s="6"/>
      <c r="S151" s="6"/>
    </row>
    <row r="152" spans="1:19" ht="18" x14ac:dyDescent="0.4">
      <c r="A152" s="19"/>
      <c r="B152" s="32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</row>
    <row r="153" spans="1:19" ht="18" x14ac:dyDescent="0.4">
      <c r="A153" s="6"/>
      <c r="B153" s="4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spans="1:19" ht="18" x14ac:dyDescent="0.4">
      <c r="A154" s="6"/>
      <c r="B154" s="10"/>
      <c r="C154" s="6"/>
      <c r="D154" s="6"/>
      <c r="E154" s="6"/>
      <c r="F154" s="38"/>
      <c r="G154" s="38"/>
      <c r="H154" s="38"/>
      <c r="I154" s="38"/>
      <c r="J154" s="38"/>
      <c r="K154" s="6"/>
      <c r="L154" s="6"/>
      <c r="M154" s="10"/>
      <c r="N154" s="10"/>
      <c r="O154" s="6"/>
      <c r="P154" s="6"/>
      <c r="Q154" s="6"/>
      <c r="R154" s="6"/>
      <c r="S154" s="6"/>
    </row>
    <row r="155" spans="1:19" ht="18" x14ac:dyDescent="0.4">
      <c r="A155" s="6"/>
      <c r="B155" s="10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10"/>
      <c r="N155" s="10"/>
      <c r="O155" s="6"/>
      <c r="P155" s="6"/>
      <c r="Q155" s="6"/>
      <c r="R155" s="6"/>
      <c r="S155" s="6"/>
    </row>
    <row r="156" spans="1:19" ht="18" x14ac:dyDescent="0.4">
      <c r="A156" s="6"/>
      <c r="B156" s="5"/>
      <c r="C156" s="6"/>
      <c r="D156" s="84"/>
      <c r="E156" s="86"/>
      <c r="F156" s="88"/>
      <c r="G156" s="88"/>
      <c r="H156" s="88"/>
      <c r="I156" s="88"/>
      <c r="J156" s="88"/>
      <c r="K156" s="6"/>
      <c r="L156" s="6"/>
      <c r="M156" s="6"/>
      <c r="N156" s="6"/>
      <c r="O156" s="6"/>
      <c r="P156" s="6"/>
      <c r="Q156" s="6"/>
      <c r="R156" s="6"/>
      <c r="S156" s="6"/>
    </row>
    <row r="157" spans="1:19" ht="18" x14ac:dyDescent="0.4">
      <c r="A157" s="6"/>
      <c r="B157" s="5"/>
      <c r="C157" s="6"/>
      <c r="D157" s="84"/>
      <c r="E157" s="86"/>
      <c r="F157" s="89"/>
      <c r="G157" s="89"/>
      <c r="H157" s="89"/>
      <c r="I157" s="89"/>
      <c r="J157" s="89"/>
      <c r="K157" s="6"/>
      <c r="L157" s="6"/>
      <c r="M157" s="6"/>
      <c r="N157" s="6"/>
      <c r="O157" s="6"/>
      <c r="P157" s="6"/>
      <c r="Q157" s="6"/>
      <c r="R157" s="6"/>
      <c r="S157" s="6"/>
    </row>
    <row r="158" spans="1:19" ht="18" x14ac:dyDescent="0.4">
      <c r="A158" s="6"/>
      <c r="B158" s="5"/>
      <c r="C158" s="6"/>
      <c r="D158" s="84"/>
      <c r="E158" s="86"/>
      <c r="F158" s="89"/>
      <c r="G158" s="89"/>
      <c r="H158" s="89"/>
      <c r="I158" s="89"/>
      <c r="J158" s="89"/>
      <c r="K158" s="6"/>
      <c r="L158" s="6"/>
      <c r="M158" s="6"/>
      <c r="N158" s="6"/>
      <c r="O158" s="6"/>
      <c r="P158" s="6"/>
      <c r="Q158" s="6"/>
      <c r="R158" s="6"/>
      <c r="S158" s="6"/>
    </row>
    <row r="159" spans="1:19" ht="18" x14ac:dyDescent="0.4">
      <c r="A159" s="19"/>
      <c r="B159" s="32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</row>
    <row r="160" spans="1:19" ht="18" x14ac:dyDescent="0.4">
      <c r="A160" s="6"/>
      <c r="B160" s="4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spans="1:19" ht="18" x14ac:dyDescent="0.4">
      <c r="A161" s="6"/>
      <c r="B161" s="10"/>
      <c r="C161" s="6"/>
      <c r="D161" s="6"/>
      <c r="E161" s="6"/>
      <c r="F161" s="38"/>
      <c r="G161" s="38"/>
      <c r="H161" s="38"/>
      <c r="I161" s="38"/>
      <c r="J161" s="38"/>
      <c r="K161" s="6"/>
      <c r="L161" s="6"/>
      <c r="M161" s="10"/>
      <c r="N161" s="10"/>
      <c r="O161" s="6"/>
      <c r="P161" s="6"/>
      <c r="Q161" s="6"/>
      <c r="R161" s="6"/>
      <c r="S161" s="6"/>
    </row>
    <row r="162" spans="1:19" ht="18" x14ac:dyDescent="0.4">
      <c r="A162" s="6"/>
      <c r="B162" s="10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10"/>
      <c r="N162" s="10"/>
      <c r="O162" s="6"/>
      <c r="P162" s="6"/>
      <c r="Q162" s="6"/>
      <c r="R162" s="6"/>
      <c r="S162" s="6"/>
    </row>
    <row r="163" spans="1:19" ht="18" x14ac:dyDescent="0.4">
      <c r="A163" s="6"/>
      <c r="B163" s="5"/>
      <c r="C163" s="6"/>
      <c r="D163" s="84"/>
      <c r="E163" s="86"/>
      <c r="F163" s="88"/>
      <c r="G163" s="88"/>
      <c r="H163" s="88"/>
      <c r="I163" s="88"/>
      <c r="J163" s="88"/>
      <c r="K163" s="6"/>
      <c r="L163" s="6"/>
      <c r="M163" s="6"/>
      <c r="N163" s="6"/>
      <c r="O163" s="6"/>
      <c r="P163" s="6"/>
      <c r="Q163" s="6"/>
      <c r="R163" s="6"/>
      <c r="S163" s="6"/>
    </row>
    <row r="164" spans="1:19" ht="18" x14ac:dyDescent="0.4">
      <c r="A164" s="6"/>
      <c r="B164" s="5"/>
      <c r="C164" s="6"/>
      <c r="D164" s="84"/>
      <c r="E164" s="86"/>
      <c r="F164" s="89"/>
      <c r="G164" s="89"/>
      <c r="H164" s="89"/>
      <c r="I164" s="89"/>
      <c r="J164" s="89"/>
      <c r="K164" s="6"/>
      <c r="L164" s="6"/>
      <c r="M164" s="6"/>
      <c r="N164" s="6"/>
      <c r="O164" s="6"/>
      <c r="P164" s="6"/>
      <c r="Q164" s="6"/>
      <c r="R164" s="6"/>
      <c r="S164" s="6"/>
    </row>
    <row r="165" spans="1:19" ht="18" x14ac:dyDescent="0.4">
      <c r="A165" s="6"/>
      <c r="B165" s="5"/>
      <c r="C165" s="6"/>
      <c r="D165" s="84"/>
      <c r="E165" s="86"/>
      <c r="F165" s="89"/>
      <c r="G165" s="89"/>
      <c r="H165" s="89"/>
      <c r="I165" s="89"/>
      <c r="J165" s="89"/>
      <c r="K165" s="6"/>
      <c r="L165" s="6"/>
      <c r="M165" s="6"/>
      <c r="N165" s="6"/>
      <c r="O165" s="6"/>
      <c r="P165" s="6"/>
      <c r="Q165" s="6"/>
      <c r="R165" s="6"/>
      <c r="S165" s="6"/>
    </row>
    <row r="166" spans="1:19" ht="18" x14ac:dyDescent="0.4">
      <c r="A166" s="19"/>
      <c r="B166" s="32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</row>
    <row r="167" spans="1:19" ht="18" x14ac:dyDescent="0.4">
      <c r="A167" s="6"/>
      <c r="B167" s="4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spans="1:19" ht="18" x14ac:dyDescent="0.4">
      <c r="A168" s="6"/>
      <c r="B168" s="10"/>
      <c r="C168" s="6"/>
      <c r="D168" s="6"/>
      <c r="E168" s="6"/>
      <c r="F168" s="38"/>
      <c r="G168" s="38"/>
      <c r="H168" s="38"/>
      <c r="I168" s="38"/>
      <c r="J168" s="38"/>
      <c r="K168" s="6"/>
      <c r="L168" s="6"/>
      <c r="M168" s="10"/>
      <c r="N168" s="10"/>
      <c r="O168" s="6"/>
      <c r="P168" s="6"/>
      <c r="Q168" s="6"/>
      <c r="R168" s="6"/>
      <c r="S168" s="6"/>
    </row>
    <row r="169" spans="1:19" ht="18" x14ac:dyDescent="0.4">
      <c r="A169" s="6"/>
      <c r="B169" s="10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10"/>
      <c r="N169" s="10"/>
      <c r="O169" s="6"/>
      <c r="P169" s="6"/>
      <c r="Q169" s="6"/>
      <c r="R169" s="6"/>
      <c r="S169" s="6"/>
    </row>
    <row r="170" spans="1:19" ht="18" x14ac:dyDescent="0.4">
      <c r="A170" s="6"/>
      <c r="B170" s="5"/>
      <c r="C170" s="6"/>
      <c r="D170" s="84"/>
      <c r="E170" s="86"/>
      <c r="F170" s="88"/>
      <c r="G170" s="88"/>
      <c r="H170" s="88"/>
      <c r="I170" s="88"/>
      <c r="J170" s="88"/>
      <c r="K170" s="6"/>
      <c r="L170" s="6"/>
      <c r="M170" s="6"/>
      <c r="N170" s="6"/>
      <c r="O170" s="6"/>
      <c r="P170" s="6"/>
      <c r="Q170" s="6"/>
      <c r="R170" s="6"/>
      <c r="S170" s="6"/>
    </row>
    <row r="171" spans="1:19" ht="18" x14ac:dyDescent="0.4">
      <c r="A171" s="6"/>
      <c r="B171" s="5"/>
      <c r="C171" s="6"/>
      <c r="D171" s="84"/>
      <c r="E171" s="86"/>
      <c r="F171" s="89"/>
      <c r="G171" s="89"/>
      <c r="H171" s="89"/>
      <c r="I171" s="89"/>
      <c r="J171" s="89"/>
      <c r="K171" s="6"/>
      <c r="L171" s="6"/>
      <c r="M171" s="6"/>
      <c r="N171" s="6"/>
      <c r="O171" s="6"/>
      <c r="P171" s="6"/>
      <c r="Q171" s="6"/>
      <c r="R171" s="6"/>
      <c r="S171" s="6"/>
    </row>
    <row r="172" spans="1:19" ht="18" x14ac:dyDescent="0.4">
      <c r="A172" s="6"/>
      <c r="B172" s="5"/>
      <c r="C172" s="6"/>
      <c r="D172" s="84"/>
      <c r="E172" s="86"/>
      <c r="F172" s="89"/>
      <c r="G172" s="89"/>
      <c r="H172" s="89"/>
      <c r="I172" s="89"/>
      <c r="J172" s="89"/>
      <c r="K172" s="6"/>
      <c r="L172" s="6"/>
      <c r="M172" s="6"/>
      <c r="N172" s="6"/>
      <c r="O172" s="6"/>
      <c r="P172" s="6"/>
      <c r="Q172" s="6"/>
      <c r="R172" s="6"/>
      <c r="S172" s="6"/>
    </row>
    <row r="173" spans="1:19" ht="18" x14ac:dyDescent="0.4">
      <c r="A173" s="19"/>
      <c r="B173" s="32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</row>
    <row r="174" spans="1:19" ht="18" x14ac:dyDescent="0.4">
      <c r="A174" s="6"/>
      <c r="B174" s="4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spans="1:19" ht="18" x14ac:dyDescent="0.4">
      <c r="A175" s="6"/>
      <c r="B175" s="10"/>
      <c r="C175" s="6"/>
      <c r="D175" s="6"/>
      <c r="E175" s="6"/>
      <c r="F175" s="38"/>
      <c r="G175" s="38"/>
      <c r="H175" s="38"/>
      <c r="I175" s="38"/>
      <c r="J175" s="38"/>
      <c r="K175" s="6"/>
      <c r="L175" s="6"/>
      <c r="M175" s="10"/>
      <c r="N175" s="10"/>
      <c r="O175" s="6"/>
      <c r="P175" s="6"/>
      <c r="Q175" s="6"/>
      <c r="R175" s="6"/>
      <c r="S175" s="6"/>
    </row>
    <row r="176" spans="1:19" ht="18" x14ac:dyDescent="0.4">
      <c r="A176" s="6"/>
      <c r="B176" s="10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10"/>
      <c r="N176" s="10"/>
      <c r="O176" s="6"/>
      <c r="P176" s="6"/>
      <c r="Q176" s="6"/>
      <c r="R176" s="6"/>
      <c r="S176" s="6"/>
    </row>
    <row r="177" spans="1:19" ht="18" x14ac:dyDescent="0.4">
      <c r="A177" s="6"/>
      <c r="B177" s="5"/>
      <c r="C177" s="6"/>
      <c r="D177" s="84"/>
      <c r="E177" s="86"/>
      <c r="F177" s="88"/>
      <c r="G177" s="88"/>
      <c r="H177" s="88"/>
      <c r="I177" s="88"/>
      <c r="J177" s="88"/>
      <c r="K177" s="6"/>
      <c r="L177" s="6"/>
      <c r="M177" s="6"/>
      <c r="N177" s="6"/>
      <c r="O177" s="6"/>
      <c r="P177" s="6"/>
      <c r="Q177" s="6"/>
      <c r="R177" s="6"/>
      <c r="S177" s="6"/>
    </row>
    <row r="178" spans="1:19" ht="18" x14ac:dyDescent="0.4">
      <c r="A178" s="6"/>
      <c r="B178" s="5"/>
      <c r="C178" s="6"/>
      <c r="D178" s="84"/>
      <c r="E178" s="86"/>
      <c r="F178" s="89"/>
      <c r="G178" s="89"/>
      <c r="H178" s="89"/>
      <c r="I178" s="89"/>
      <c r="J178" s="89"/>
      <c r="K178" s="6"/>
      <c r="L178" s="6"/>
      <c r="M178" s="6"/>
      <c r="N178" s="6"/>
      <c r="O178" s="6"/>
      <c r="P178" s="6"/>
      <c r="Q178" s="6"/>
      <c r="R178" s="6"/>
      <c r="S178" s="6"/>
    </row>
    <row r="179" spans="1:19" ht="18" x14ac:dyDescent="0.4">
      <c r="A179" s="6"/>
      <c r="B179" s="5"/>
      <c r="C179" s="6"/>
      <c r="D179" s="84"/>
      <c r="E179" s="86"/>
      <c r="F179" s="89"/>
      <c r="G179" s="89"/>
      <c r="H179" s="89"/>
      <c r="I179" s="89"/>
      <c r="J179" s="89"/>
      <c r="K179" s="6"/>
      <c r="L179" s="6"/>
      <c r="M179" s="6"/>
      <c r="N179" s="6"/>
      <c r="O179" s="6"/>
      <c r="P179" s="6"/>
      <c r="Q179" s="6"/>
      <c r="R179" s="6"/>
      <c r="S179" s="6"/>
    </row>
    <row r="180" spans="1:19" ht="18" x14ac:dyDescent="0.4">
      <c r="A180" s="19"/>
      <c r="B180" s="32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</row>
    <row r="181" spans="1:19" ht="18" x14ac:dyDescent="0.4">
      <c r="A181" s="6"/>
      <c r="B181" s="4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spans="1:19" ht="18" x14ac:dyDescent="0.4">
      <c r="A182" s="6"/>
      <c r="B182" s="10"/>
      <c r="C182" s="6"/>
      <c r="D182" s="6"/>
      <c r="E182" s="6"/>
      <c r="F182" s="38"/>
      <c r="G182" s="38"/>
      <c r="H182" s="38"/>
      <c r="I182" s="38"/>
      <c r="J182" s="38"/>
      <c r="K182" s="6"/>
      <c r="L182" s="6"/>
      <c r="M182" s="10"/>
      <c r="N182" s="10"/>
      <c r="O182" s="6"/>
      <c r="P182" s="6"/>
      <c r="Q182" s="6"/>
      <c r="R182" s="6"/>
      <c r="S182" s="6"/>
    </row>
    <row r="183" spans="1:19" ht="18" x14ac:dyDescent="0.4">
      <c r="A183" s="6"/>
      <c r="B183" s="10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10"/>
      <c r="N183" s="10"/>
      <c r="O183" s="6"/>
      <c r="P183" s="6"/>
      <c r="Q183" s="6"/>
      <c r="R183" s="6"/>
      <c r="S183" s="6"/>
    </row>
    <row r="184" spans="1:19" ht="18" x14ac:dyDescent="0.4">
      <c r="A184" s="6"/>
      <c r="B184" s="5"/>
      <c r="C184" s="6"/>
      <c r="D184" s="84"/>
      <c r="E184" s="86"/>
      <c r="F184" s="88"/>
      <c r="G184" s="88"/>
      <c r="H184" s="88"/>
      <c r="I184" s="88"/>
      <c r="J184" s="88"/>
      <c r="K184" s="6"/>
      <c r="L184" s="6"/>
      <c r="M184" s="6"/>
      <c r="N184" s="6"/>
      <c r="O184" s="6"/>
      <c r="P184" s="6"/>
      <c r="Q184" s="6"/>
      <c r="R184" s="6"/>
      <c r="S184" s="6"/>
    </row>
    <row r="185" spans="1:19" ht="18" x14ac:dyDescent="0.4">
      <c r="A185" s="6"/>
      <c r="B185" s="5"/>
      <c r="C185" s="6"/>
      <c r="D185" s="84"/>
      <c r="E185" s="86"/>
      <c r="F185" s="89"/>
      <c r="G185" s="89"/>
      <c r="H185" s="89"/>
      <c r="I185" s="89"/>
      <c r="J185" s="89"/>
      <c r="K185" s="6"/>
      <c r="L185" s="6"/>
      <c r="M185" s="6"/>
      <c r="N185" s="6"/>
      <c r="O185" s="6"/>
      <c r="P185" s="6"/>
      <c r="Q185" s="6"/>
      <c r="R185" s="6"/>
      <c r="S185" s="6"/>
    </row>
    <row r="186" spans="1:19" ht="18" x14ac:dyDescent="0.4">
      <c r="A186" s="6"/>
      <c r="B186" s="5"/>
      <c r="C186" s="6"/>
      <c r="D186" s="84"/>
      <c r="E186" s="86"/>
      <c r="F186" s="89"/>
      <c r="G186" s="89"/>
      <c r="H186" s="89"/>
      <c r="I186" s="89"/>
      <c r="J186" s="89"/>
      <c r="K186" s="6"/>
      <c r="L186" s="6"/>
      <c r="M186" s="6"/>
      <c r="N186" s="6"/>
      <c r="O186" s="6"/>
      <c r="P186" s="6"/>
      <c r="Q186" s="6"/>
      <c r="R186" s="6"/>
      <c r="S186" s="6"/>
    </row>
    <row r="187" spans="1:19" ht="18" x14ac:dyDescent="0.4">
      <c r="A187" s="19"/>
      <c r="B187" s="32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</row>
    <row r="188" spans="1:19" ht="18" x14ac:dyDescent="0.4">
      <c r="A188" s="6"/>
      <c r="B188" s="4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spans="1:19" ht="18" x14ac:dyDescent="0.4">
      <c r="A189" s="6"/>
      <c r="B189" s="10"/>
      <c r="C189" s="6"/>
      <c r="D189" s="6"/>
      <c r="E189" s="6"/>
      <c r="F189" s="38"/>
      <c r="G189" s="38"/>
      <c r="H189" s="38"/>
      <c r="I189" s="38"/>
      <c r="J189" s="38"/>
      <c r="K189" s="6"/>
      <c r="L189" s="6"/>
      <c r="M189" s="10"/>
      <c r="N189" s="10"/>
      <c r="O189" s="6"/>
      <c r="P189" s="6"/>
      <c r="Q189" s="6"/>
      <c r="R189" s="6"/>
      <c r="S189" s="6"/>
    </row>
    <row r="190" spans="1:19" ht="18" x14ac:dyDescent="0.4">
      <c r="A190" s="6"/>
      <c r="B190" s="10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10"/>
      <c r="N190" s="10"/>
      <c r="O190" s="6"/>
      <c r="P190" s="6"/>
      <c r="Q190" s="6"/>
      <c r="R190" s="6"/>
      <c r="S190" s="6"/>
    </row>
    <row r="191" spans="1:19" ht="18" x14ac:dyDescent="0.4">
      <c r="A191" s="6"/>
      <c r="B191" s="5"/>
      <c r="C191" s="6"/>
      <c r="D191" s="84"/>
      <c r="E191" s="86"/>
      <c r="F191" s="88"/>
      <c r="G191" s="88"/>
      <c r="H191" s="88"/>
      <c r="I191" s="88"/>
      <c r="J191" s="88"/>
      <c r="K191" s="6"/>
      <c r="L191" s="6"/>
      <c r="M191" s="6"/>
      <c r="N191" s="6"/>
      <c r="O191" s="6"/>
      <c r="P191" s="6"/>
      <c r="Q191" s="6"/>
      <c r="R191" s="6"/>
      <c r="S191" s="6"/>
    </row>
    <row r="192" spans="1:19" ht="18" x14ac:dyDescent="0.4">
      <c r="A192" s="6"/>
      <c r="B192" s="5"/>
      <c r="C192" s="6"/>
      <c r="D192" s="84"/>
      <c r="E192" s="86"/>
      <c r="F192" s="89"/>
      <c r="G192" s="89"/>
      <c r="H192" s="89"/>
      <c r="I192" s="89"/>
      <c r="J192" s="89"/>
      <c r="K192" s="6"/>
      <c r="L192" s="6"/>
      <c r="M192" s="6"/>
      <c r="N192" s="6"/>
      <c r="O192" s="6"/>
      <c r="P192" s="6"/>
      <c r="Q192" s="6"/>
      <c r="R192" s="6"/>
      <c r="S192" s="6"/>
    </row>
    <row r="193" spans="1:19" ht="18" x14ac:dyDescent="0.4">
      <c r="A193" s="6"/>
      <c r="B193" s="5"/>
      <c r="C193" s="6"/>
      <c r="D193" s="84"/>
      <c r="E193" s="86"/>
      <c r="F193" s="89"/>
      <c r="G193" s="89"/>
      <c r="H193" s="89"/>
      <c r="I193" s="89"/>
      <c r="J193" s="89"/>
      <c r="K193" s="6"/>
      <c r="L193" s="6"/>
      <c r="M193" s="6"/>
      <c r="N193" s="6"/>
      <c r="O193" s="6"/>
      <c r="P193" s="6"/>
      <c r="Q193" s="6"/>
      <c r="R193" s="6"/>
      <c r="S193" s="6"/>
    </row>
    <row r="194" spans="1:19" ht="18" x14ac:dyDescent="0.4">
      <c r="A194" s="19"/>
      <c r="B194" s="32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</row>
    <row r="195" spans="1:19" ht="18" x14ac:dyDescent="0.4">
      <c r="A195" s="6"/>
      <c r="B195" s="4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spans="1:19" ht="18" x14ac:dyDescent="0.4">
      <c r="A196" s="6"/>
      <c r="B196" s="10"/>
      <c r="C196" s="6"/>
      <c r="D196" s="6"/>
      <c r="E196" s="6"/>
      <c r="F196" s="38"/>
      <c r="G196" s="38"/>
      <c r="H196" s="38"/>
      <c r="I196" s="38"/>
      <c r="J196" s="38"/>
      <c r="K196" s="6"/>
      <c r="L196" s="6"/>
      <c r="M196" s="10"/>
      <c r="N196" s="10"/>
      <c r="O196" s="6"/>
      <c r="P196" s="6"/>
      <c r="Q196" s="6"/>
      <c r="R196" s="6"/>
      <c r="S196" s="6"/>
    </row>
    <row r="197" spans="1:19" ht="18" x14ac:dyDescent="0.4">
      <c r="A197" s="6"/>
      <c r="B197" s="10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10"/>
      <c r="N197" s="10"/>
      <c r="O197" s="6"/>
      <c r="P197" s="6"/>
      <c r="Q197" s="6"/>
      <c r="R197" s="6"/>
      <c r="S197" s="6"/>
    </row>
    <row r="198" spans="1:19" ht="18" x14ac:dyDescent="0.4">
      <c r="A198" s="6"/>
      <c r="B198" s="5"/>
      <c r="C198" s="6"/>
      <c r="D198" s="84"/>
      <c r="E198" s="86"/>
      <c r="F198" s="88"/>
      <c r="G198" s="88"/>
      <c r="H198" s="88"/>
      <c r="I198" s="88"/>
      <c r="J198" s="88"/>
      <c r="K198" s="6"/>
      <c r="L198" s="6"/>
      <c r="M198" s="6"/>
      <c r="N198" s="6"/>
      <c r="O198" s="6"/>
      <c r="P198" s="6"/>
      <c r="Q198" s="6"/>
      <c r="R198" s="6"/>
      <c r="S198" s="6"/>
    </row>
    <row r="199" spans="1:19" ht="18" x14ac:dyDescent="0.4">
      <c r="A199" s="6"/>
      <c r="B199" s="5"/>
      <c r="C199" s="6"/>
      <c r="D199" s="84"/>
      <c r="E199" s="86"/>
      <c r="F199" s="89"/>
      <c r="G199" s="89"/>
      <c r="H199" s="89"/>
      <c r="I199" s="89"/>
      <c r="J199" s="89"/>
      <c r="K199" s="6"/>
      <c r="L199" s="6"/>
      <c r="M199" s="6"/>
      <c r="N199" s="6"/>
      <c r="O199" s="6"/>
      <c r="P199" s="6"/>
      <c r="Q199" s="6"/>
      <c r="R199" s="6"/>
      <c r="S199" s="6"/>
    </row>
    <row r="200" spans="1:19" ht="18" x14ac:dyDescent="0.4">
      <c r="A200" s="6"/>
      <c r="B200" s="5"/>
      <c r="C200" s="6"/>
      <c r="D200" s="84"/>
      <c r="E200" s="86"/>
      <c r="F200" s="89"/>
      <c r="G200" s="89"/>
      <c r="H200" s="89"/>
      <c r="I200" s="89"/>
      <c r="J200" s="89"/>
      <c r="K200" s="6"/>
      <c r="L200" s="6"/>
      <c r="M200" s="6"/>
      <c r="N200" s="6"/>
      <c r="O200" s="6"/>
      <c r="P200" s="6"/>
      <c r="Q200" s="6"/>
      <c r="R200" s="6"/>
      <c r="S200" s="6"/>
    </row>
    <row r="201" spans="1:19" ht="18" x14ac:dyDescent="0.4">
      <c r="A201" s="19"/>
      <c r="B201" s="32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</row>
    <row r="202" spans="1:19" ht="18" x14ac:dyDescent="0.4">
      <c r="A202" s="6"/>
      <c r="B202" s="4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spans="1:19" ht="18" x14ac:dyDescent="0.4">
      <c r="A203" s="6"/>
      <c r="B203" s="10"/>
      <c r="C203" s="6"/>
      <c r="D203" s="6"/>
      <c r="E203" s="6"/>
      <c r="F203" s="38"/>
      <c r="G203" s="38"/>
      <c r="H203" s="38"/>
      <c r="I203" s="38"/>
      <c r="J203" s="38"/>
      <c r="K203" s="6"/>
      <c r="L203" s="6"/>
      <c r="M203" s="10"/>
      <c r="N203" s="10"/>
      <c r="O203" s="6"/>
      <c r="P203" s="6"/>
      <c r="Q203" s="6"/>
      <c r="R203" s="6"/>
      <c r="S203" s="6"/>
    </row>
    <row r="204" spans="1:19" ht="18" x14ac:dyDescent="0.4">
      <c r="A204" s="6"/>
      <c r="B204" s="10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10"/>
      <c r="N204" s="10"/>
      <c r="O204" s="6"/>
      <c r="P204" s="6"/>
      <c r="Q204" s="6"/>
      <c r="R204" s="6"/>
      <c r="S204" s="6"/>
    </row>
    <row r="205" spans="1:19" ht="18" x14ac:dyDescent="0.4">
      <c r="A205" s="6"/>
      <c r="B205" s="5"/>
      <c r="C205" s="6"/>
      <c r="D205" s="84"/>
      <c r="E205" s="86"/>
      <c r="F205" s="88"/>
      <c r="G205" s="88"/>
      <c r="H205" s="88"/>
      <c r="I205" s="88"/>
      <c r="J205" s="88"/>
      <c r="K205" s="6"/>
      <c r="L205" s="6"/>
      <c r="M205" s="6"/>
      <c r="N205" s="6"/>
      <c r="O205" s="6"/>
      <c r="P205" s="6"/>
      <c r="Q205" s="6"/>
      <c r="R205" s="6"/>
      <c r="S205" s="6"/>
    </row>
    <row r="206" spans="1:19" ht="18" x14ac:dyDescent="0.4">
      <c r="A206" s="6"/>
      <c r="B206" s="5"/>
      <c r="C206" s="6"/>
      <c r="D206" s="84"/>
      <c r="E206" s="86"/>
      <c r="F206" s="89"/>
      <c r="G206" s="89"/>
      <c r="H206" s="89"/>
      <c r="I206" s="89"/>
      <c r="J206" s="89"/>
      <c r="K206" s="6"/>
      <c r="L206" s="6"/>
      <c r="M206" s="6"/>
      <c r="N206" s="6"/>
      <c r="O206" s="6"/>
      <c r="P206" s="6"/>
      <c r="Q206" s="6"/>
      <c r="R206" s="6"/>
      <c r="S206" s="6"/>
    </row>
    <row r="207" spans="1:19" ht="18" x14ac:dyDescent="0.4">
      <c r="A207" s="6"/>
      <c r="B207" s="5"/>
      <c r="C207" s="6"/>
      <c r="D207" s="84"/>
      <c r="E207" s="86"/>
      <c r="F207" s="89"/>
      <c r="G207" s="89"/>
      <c r="H207" s="89"/>
      <c r="I207" s="89"/>
      <c r="J207" s="89"/>
      <c r="K207" s="6"/>
      <c r="L207" s="6"/>
      <c r="M207" s="6"/>
      <c r="N207" s="6"/>
      <c r="O207" s="6"/>
      <c r="P207" s="6"/>
      <c r="Q207" s="6"/>
      <c r="R207" s="6"/>
      <c r="S207" s="6"/>
    </row>
    <row r="208" spans="1:19" ht="18" x14ac:dyDescent="0.4">
      <c r="A208" s="19"/>
      <c r="B208" s="32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</row>
    <row r="209" spans="1:19" ht="18" x14ac:dyDescent="0.4">
      <c r="A209" s="6"/>
      <c r="B209" s="4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spans="1:19" ht="18" x14ac:dyDescent="0.4">
      <c r="A210" s="6"/>
      <c r="B210" s="10"/>
      <c r="C210" s="6"/>
      <c r="D210" s="6"/>
      <c r="E210" s="6"/>
      <c r="F210" s="38"/>
      <c r="G210" s="38"/>
      <c r="H210" s="38"/>
      <c r="I210" s="38"/>
      <c r="J210" s="38"/>
      <c r="K210" s="6"/>
      <c r="L210" s="6"/>
      <c r="M210" s="10"/>
      <c r="N210" s="10"/>
      <c r="O210" s="6"/>
      <c r="P210" s="6"/>
      <c r="Q210" s="6"/>
      <c r="R210" s="6"/>
      <c r="S210" s="6"/>
    </row>
    <row r="211" spans="1:19" ht="18" x14ac:dyDescent="0.4">
      <c r="A211" s="6"/>
      <c r="B211" s="10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10"/>
      <c r="N211" s="10"/>
      <c r="O211" s="6"/>
      <c r="P211" s="6"/>
      <c r="Q211" s="6"/>
      <c r="R211" s="6"/>
      <c r="S211" s="6"/>
    </row>
    <row r="212" spans="1:19" ht="18" x14ac:dyDescent="0.4">
      <c r="A212" s="6"/>
      <c r="B212" s="5"/>
      <c r="C212" s="6"/>
      <c r="D212" s="84"/>
      <c r="E212" s="86"/>
      <c r="F212" s="88"/>
      <c r="G212" s="88"/>
      <c r="H212" s="88"/>
      <c r="I212" s="88"/>
      <c r="J212" s="88"/>
      <c r="K212" s="6"/>
      <c r="L212" s="6"/>
      <c r="M212" s="6"/>
      <c r="N212" s="6"/>
      <c r="O212" s="6"/>
      <c r="P212" s="6"/>
      <c r="Q212" s="6"/>
      <c r="R212" s="6"/>
      <c r="S212" s="6"/>
    </row>
    <row r="213" spans="1:19" ht="18" x14ac:dyDescent="0.4">
      <c r="A213" s="6"/>
      <c r="B213" s="5"/>
      <c r="C213" s="6"/>
      <c r="D213" s="84"/>
      <c r="E213" s="86"/>
      <c r="F213" s="89"/>
      <c r="G213" s="89"/>
      <c r="H213" s="89"/>
      <c r="I213" s="89"/>
      <c r="J213" s="89"/>
      <c r="K213" s="6"/>
      <c r="L213" s="6"/>
      <c r="M213" s="6"/>
      <c r="N213" s="6"/>
      <c r="O213" s="6"/>
      <c r="P213" s="6"/>
      <c r="Q213" s="6"/>
      <c r="R213" s="6"/>
      <c r="S213" s="6"/>
    </row>
    <row r="214" spans="1:19" ht="18" x14ac:dyDescent="0.4">
      <c r="A214" s="6"/>
      <c r="B214" s="5"/>
      <c r="C214" s="6"/>
      <c r="D214" s="84"/>
      <c r="E214" s="86"/>
      <c r="F214" s="89"/>
      <c r="G214" s="89"/>
      <c r="H214" s="89"/>
      <c r="I214" s="89"/>
      <c r="J214" s="89"/>
      <c r="K214" s="6"/>
      <c r="L214" s="6"/>
      <c r="M214" s="6"/>
      <c r="N214" s="6"/>
      <c r="O214" s="6"/>
      <c r="P214" s="6"/>
      <c r="Q214" s="6"/>
      <c r="R214" s="6"/>
      <c r="S214" s="6"/>
    </row>
    <row r="215" spans="1:19" ht="18" x14ac:dyDescent="0.4">
      <c r="A215" s="19"/>
      <c r="B215" s="32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</row>
    <row r="216" spans="1:19" ht="18" x14ac:dyDescent="0.4">
      <c r="A216" s="6"/>
      <c r="B216" s="4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spans="1:19" ht="18" x14ac:dyDescent="0.4">
      <c r="A217" s="6"/>
      <c r="B217" s="10"/>
      <c r="C217" s="6"/>
      <c r="D217" s="6"/>
      <c r="E217" s="6"/>
      <c r="F217" s="38"/>
      <c r="G217" s="38"/>
      <c r="H217" s="38"/>
      <c r="I217" s="38"/>
      <c r="J217" s="38"/>
      <c r="K217" s="6"/>
      <c r="L217" s="6"/>
      <c r="M217" s="10"/>
      <c r="N217" s="10"/>
      <c r="O217" s="6"/>
      <c r="P217" s="6"/>
      <c r="Q217" s="6"/>
      <c r="R217" s="6"/>
      <c r="S217" s="6"/>
    </row>
    <row r="218" spans="1:19" ht="18" x14ac:dyDescent="0.4">
      <c r="A218" s="6"/>
      <c r="B218" s="10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10"/>
      <c r="N218" s="10"/>
      <c r="O218" s="6"/>
      <c r="P218" s="6"/>
      <c r="Q218" s="6"/>
      <c r="R218" s="6"/>
      <c r="S218" s="6"/>
    </row>
    <row r="219" spans="1:19" ht="18" x14ac:dyDescent="0.4">
      <c r="A219" s="6"/>
      <c r="B219" s="5"/>
      <c r="C219" s="6"/>
      <c r="D219" s="84"/>
      <c r="E219" s="86"/>
      <c r="F219" s="88"/>
      <c r="G219" s="88"/>
      <c r="H219" s="88"/>
      <c r="I219" s="88"/>
      <c r="J219" s="88"/>
      <c r="K219" s="6"/>
      <c r="L219" s="6"/>
      <c r="M219" s="6"/>
      <c r="N219" s="6"/>
      <c r="O219" s="6"/>
      <c r="P219" s="6"/>
      <c r="Q219" s="6"/>
      <c r="R219" s="6"/>
      <c r="S219" s="6"/>
    </row>
    <row r="220" spans="1:19" ht="18" x14ac:dyDescent="0.4">
      <c r="A220" s="6"/>
      <c r="B220" s="5"/>
      <c r="C220" s="6"/>
      <c r="D220" s="84"/>
      <c r="E220" s="86"/>
      <c r="F220" s="89"/>
      <c r="G220" s="89"/>
      <c r="H220" s="89"/>
      <c r="I220" s="89"/>
      <c r="J220" s="89"/>
      <c r="K220" s="6"/>
      <c r="L220" s="6"/>
      <c r="M220" s="6"/>
      <c r="N220" s="6"/>
      <c r="O220" s="6"/>
      <c r="P220" s="6"/>
      <c r="Q220" s="6"/>
      <c r="R220" s="6"/>
      <c r="S220" s="6"/>
    </row>
    <row r="221" spans="1:19" ht="18" x14ac:dyDescent="0.4">
      <c r="A221" s="6"/>
      <c r="B221" s="5"/>
      <c r="C221" s="6"/>
      <c r="D221" s="84"/>
      <c r="E221" s="86"/>
      <c r="F221" s="89"/>
      <c r="G221" s="89"/>
      <c r="H221" s="89"/>
      <c r="I221" s="89"/>
      <c r="J221" s="89"/>
      <c r="K221" s="6"/>
      <c r="L221" s="6"/>
      <c r="M221" s="6"/>
      <c r="N221" s="6"/>
      <c r="O221" s="6"/>
      <c r="P221" s="6"/>
      <c r="Q221" s="6"/>
      <c r="R221" s="6"/>
      <c r="S221" s="6"/>
    </row>
    <row r="222" spans="1:19" ht="18" x14ac:dyDescent="0.4">
      <c r="A222" s="19"/>
      <c r="B222" s="32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</row>
    <row r="223" spans="1:19" ht="18" x14ac:dyDescent="0.4">
      <c r="A223" s="6"/>
      <c r="B223" s="4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spans="1:19" ht="18" x14ac:dyDescent="0.4">
      <c r="A224" s="6"/>
      <c r="B224" s="10"/>
      <c r="C224" s="6"/>
      <c r="D224" s="6"/>
      <c r="E224" s="6"/>
      <c r="F224" s="38"/>
      <c r="G224" s="38"/>
      <c r="H224" s="38"/>
      <c r="I224" s="38"/>
      <c r="J224" s="38"/>
      <c r="K224" s="6"/>
      <c r="L224" s="6"/>
      <c r="M224" s="10"/>
      <c r="N224" s="10"/>
      <c r="O224" s="6"/>
      <c r="P224" s="6"/>
      <c r="Q224" s="6"/>
      <c r="R224" s="6"/>
      <c r="S224" s="6"/>
    </row>
    <row r="225" spans="1:19" ht="18" x14ac:dyDescent="0.4">
      <c r="A225" s="6"/>
      <c r="B225" s="10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10"/>
      <c r="N225" s="10"/>
      <c r="O225" s="6"/>
      <c r="P225" s="6"/>
      <c r="Q225" s="6"/>
      <c r="R225" s="6"/>
      <c r="S225" s="6"/>
    </row>
    <row r="226" spans="1:19" ht="18" x14ac:dyDescent="0.4">
      <c r="A226" s="6"/>
      <c r="B226" s="5"/>
      <c r="C226" s="6"/>
      <c r="D226" s="84"/>
      <c r="E226" s="86"/>
      <c r="F226" s="88"/>
      <c r="G226" s="88"/>
      <c r="H226" s="88"/>
      <c r="I226" s="88"/>
      <c r="J226" s="88"/>
      <c r="K226" s="6"/>
      <c r="L226" s="6"/>
      <c r="M226" s="6"/>
      <c r="N226" s="6"/>
      <c r="O226" s="6"/>
      <c r="P226" s="6"/>
      <c r="Q226" s="6"/>
      <c r="R226" s="6"/>
      <c r="S226" s="6"/>
    </row>
    <row r="227" spans="1:19" ht="18" x14ac:dyDescent="0.4">
      <c r="A227" s="6"/>
      <c r="B227" s="5"/>
      <c r="C227" s="6"/>
      <c r="D227" s="84"/>
      <c r="E227" s="86"/>
      <c r="F227" s="89"/>
      <c r="G227" s="89"/>
      <c r="H227" s="89"/>
      <c r="I227" s="89"/>
      <c r="J227" s="89"/>
      <c r="K227" s="6"/>
      <c r="L227" s="6"/>
      <c r="M227" s="6"/>
      <c r="N227" s="6"/>
      <c r="O227" s="6"/>
      <c r="P227" s="6"/>
      <c r="Q227" s="6"/>
      <c r="R227" s="6"/>
      <c r="S227" s="6"/>
    </row>
    <row r="228" spans="1:19" ht="18" x14ac:dyDescent="0.4">
      <c r="A228" s="6"/>
      <c r="B228" s="5"/>
      <c r="C228" s="6"/>
      <c r="D228" s="84"/>
      <c r="E228" s="86"/>
      <c r="F228" s="89"/>
      <c r="G228" s="89"/>
      <c r="H228" s="89"/>
      <c r="I228" s="89"/>
      <c r="J228" s="89"/>
      <c r="K228" s="6"/>
      <c r="L228" s="6"/>
      <c r="M228" s="6"/>
      <c r="N228" s="6"/>
      <c r="O228" s="6"/>
      <c r="P228" s="6"/>
      <c r="Q228" s="6"/>
      <c r="R228" s="6"/>
      <c r="S228" s="6"/>
    </row>
    <row r="229" spans="1:19" ht="18" x14ac:dyDescent="0.4">
      <c r="A229" s="19"/>
      <c r="B229" s="32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</row>
    <row r="230" spans="1:19" ht="18" x14ac:dyDescent="0.4">
      <c r="A230" s="6"/>
      <c r="B230" s="4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spans="1:19" ht="18" x14ac:dyDescent="0.4">
      <c r="A231" s="6"/>
      <c r="B231" s="10"/>
      <c r="C231" s="6"/>
      <c r="D231" s="6"/>
      <c r="E231" s="6"/>
      <c r="F231" s="38"/>
      <c r="G231" s="38"/>
      <c r="H231" s="38"/>
      <c r="I231" s="38"/>
      <c r="J231" s="38"/>
      <c r="K231" s="6"/>
      <c r="L231" s="6"/>
      <c r="M231" s="10"/>
      <c r="N231" s="10"/>
      <c r="O231" s="6"/>
      <c r="P231" s="6"/>
      <c r="Q231" s="6"/>
      <c r="R231" s="6"/>
      <c r="S231" s="6"/>
    </row>
    <row r="232" spans="1:19" ht="18" x14ac:dyDescent="0.4">
      <c r="A232" s="6"/>
      <c r="B232" s="10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10"/>
      <c r="N232" s="10"/>
      <c r="O232" s="6"/>
      <c r="P232" s="6"/>
      <c r="Q232" s="6"/>
      <c r="R232" s="6"/>
      <c r="S232" s="6"/>
    </row>
    <row r="233" spans="1:19" ht="18" x14ac:dyDescent="0.4">
      <c r="A233" s="6"/>
      <c r="B233" s="5"/>
      <c r="C233" s="6"/>
      <c r="D233" s="84"/>
      <c r="E233" s="86"/>
      <c r="F233" s="88"/>
      <c r="G233" s="88"/>
      <c r="H233" s="88"/>
      <c r="I233" s="88"/>
      <c r="J233" s="88"/>
      <c r="K233" s="6"/>
      <c r="L233" s="6"/>
      <c r="M233" s="6"/>
      <c r="N233" s="6"/>
      <c r="O233" s="6"/>
      <c r="P233" s="6"/>
      <c r="Q233" s="6"/>
      <c r="R233" s="6"/>
      <c r="S233" s="6"/>
    </row>
    <row r="234" spans="1:19" ht="18" x14ac:dyDescent="0.4">
      <c r="A234" s="6"/>
      <c r="B234" s="5"/>
      <c r="C234" s="6"/>
      <c r="D234" s="84"/>
      <c r="E234" s="86"/>
      <c r="F234" s="89"/>
      <c r="G234" s="89"/>
      <c r="H234" s="89"/>
      <c r="I234" s="89"/>
      <c r="J234" s="89"/>
      <c r="K234" s="6"/>
      <c r="L234" s="6"/>
      <c r="M234" s="6"/>
      <c r="N234" s="6"/>
      <c r="O234" s="6"/>
      <c r="P234" s="6"/>
      <c r="Q234" s="6"/>
      <c r="R234" s="6"/>
      <c r="S234" s="6"/>
    </row>
    <row r="235" spans="1:19" ht="18" x14ac:dyDescent="0.4">
      <c r="A235" s="6"/>
      <c r="B235" s="5"/>
      <c r="C235" s="6"/>
      <c r="D235" s="84"/>
      <c r="E235" s="86"/>
      <c r="F235" s="89"/>
      <c r="G235" s="89"/>
      <c r="H235" s="89"/>
      <c r="I235" s="89"/>
      <c r="J235" s="89"/>
      <c r="K235" s="6"/>
      <c r="L235" s="6"/>
      <c r="M235" s="6"/>
      <c r="N235" s="6"/>
      <c r="O235" s="6"/>
      <c r="P235" s="6"/>
      <c r="Q235" s="6"/>
      <c r="R235" s="6"/>
      <c r="S235" s="6"/>
    </row>
    <row r="236" spans="1:19" ht="18" x14ac:dyDescent="0.4">
      <c r="A236" s="19"/>
      <c r="B236" s="32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</row>
    <row r="237" spans="1:19" ht="18" x14ac:dyDescent="0.4">
      <c r="A237" s="6"/>
      <c r="B237" s="4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spans="1:19" ht="18" x14ac:dyDescent="0.4">
      <c r="A238" s="6"/>
      <c r="B238" s="10"/>
      <c r="C238" s="6"/>
      <c r="D238" s="6"/>
      <c r="E238" s="6"/>
      <c r="F238" s="38"/>
      <c r="G238" s="38"/>
      <c r="H238" s="38"/>
      <c r="I238" s="38"/>
      <c r="J238" s="38"/>
      <c r="K238" s="6"/>
      <c r="L238" s="6"/>
      <c r="M238" s="10"/>
      <c r="N238" s="10"/>
      <c r="O238" s="6"/>
      <c r="P238" s="6"/>
      <c r="Q238" s="6"/>
      <c r="R238" s="6"/>
      <c r="S238" s="6"/>
    </row>
    <row r="239" spans="1:19" ht="18" x14ac:dyDescent="0.4">
      <c r="A239" s="6"/>
      <c r="B239" s="10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10"/>
      <c r="N239" s="10"/>
      <c r="O239" s="6"/>
      <c r="P239" s="6"/>
      <c r="Q239" s="6"/>
      <c r="R239" s="6"/>
      <c r="S239" s="6"/>
    </row>
    <row r="240" spans="1:19" ht="18" x14ac:dyDescent="0.4">
      <c r="A240" s="6"/>
      <c r="B240" s="5"/>
      <c r="C240" s="6"/>
      <c r="D240" s="84"/>
      <c r="E240" s="86"/>
      <c r="F240" s="88"/>
      <c r="G240" s="88"/>
      <c r="H240" s="88"/>
      <c r="I240" s="88"/>
      <c r="J240" s="88"/>
      <c r="K240" s="6"/>
      <c r="L240" s="6"/>
      <c r="M240" s="6"/>
      <c r="N240" s="6"/>
      <c r="O240" s="6"/>
      <c r="P240" s="6"/>
      <c r="Q240" s="6"/>
      <c r="R240" s="6"/>
      <c r="S240" s="6"/>
    </row>
    <row r="241" spans="1:19" ht="18" x14ac:dyDescent="0.4">
      <c r="A241" s="6"/>
      <c r="B241" s="5"/>
      <c r="C241" s="6"/>
      <c r="D241" s="84"/>
      <c r="E241" s="86"/>
      <c r="F241" s="89"/>
      <c r="G241" s="89"/>
      <c r="H241" s="89"/>
      <c r="I241" s="89"/>
      <c r="J241" s="89"/>
      <c r="K241" s="6"/>
      <c r="L241" s="6"/>
      <c r="M241" s="6"/>
      <c r="N241" s="6"/>
      <c r="O241" s="6"/>
      <c r="P241" s="6"/>
      <c r="Q241" s="6"/>
      <c r="R241" s="6"/>
      <c r="S241" s="6"/>
    </row>
    <row r="242" spans="1:19" ht="18" x14ac:dyDescent="0.4">
      <c r="A242" s="6"/>
      <c r="B242" s="5"/>
      <c r="C242" s="6"/>
      <c r="D242" s="84"/>
      <c r="E242" s="86"/>
      <c r="F242" s="89"/>
      <c r="G242" s="89"/>
      <c r="H242" s="89"/>
      <c r="I242" s="89"/>
      <c r="J242" s="89"/>
      <c r="K242" s="6"/>
      <c r="L242" s="6"/>
      <c r="M242" s="6"/>
      <c r="N242" s="6"/>
      <c r="O242" s="6"/>
      <c r="P242" s="6"/>
      <c r="Q242" s="6"/>
      <c r="R242" s="6"/>
      <c r="S242" s="6"/>
    </row>
    <row r="243" spans="1:19" ht="18" x14ac:dyDescent="0.4">
      <c r="A243" s="19"/>
      <c r="B243" s="32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</row>
    <row r="244" spans="1:19" ht="18" x14ac:dyDescent="0.4">
      <c r="A244" s="6"/>
      <c r="B244" s="4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spans="1:19" ht="18" x14ac:dyDescent="0.4">
      <c r="A245" s="6"/>
      <c r="B245" s="10"/>
      <c r="C245" s="6"/>
      <c r="D245" s="6"/>
      <c r="E245" s="6"/>
      <c r="F245" s="38"/>
      <c r="G245" s="38"/>
      <c r="H245" s="38"/>
      <c r="I245" s="38"/>
      <c r="J245" s="38"/>
      <c r="K245" s="6"/>
      <c r="L245" s="6"/>
      <c r="M245" s="10"/>
      <c r="N245" s="10"/>
      <c r="O245" s="6"/>
      <c r="P245" s="6"/>
      <c r="Q245" s="6"/>
      <c r="R245" s="6"/>
      <c r="S245" s="6"/>
    </row>
    <row r="246" spans="1:19" ht="18" x14ac:dyDescent="0.4">
      <c r="A246" s="6"/>
      <c r="B246" s="10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10"/>
      <c r="N246" s="10"/>
      <c r="O246" s="6"/>
      <c r="P246" s="6"/>
      <c r="Q246" s="6"/>
      <c r="R246" s="6"/>
      <c r="S246" s="6"/>
    </row>
    <row r="247" spans="1:19" ht="18" x14ac:dyDescent="0.4">
      <c r="A247" s="6"/>
      <c r="B247" s="5"/>
      <c r="C247" s="6"/>
      <c r="D247" s="84"/>
      <c r="E247" s="86"/>
      <c r="F247" s="88"/>
      <c r="G247" s="88"/>
      <c r="H247" s="88"/>
      <c r="I247" s="88"/>
      <c r="J247" s="88"/>
      <c r="K247" s="6"/>
      <c r="L247" s="6"/>
      <c r="M247" s="6"/>
      <c r="N247" s="6"/>
      <c r="O247" s="6"/>
      <c r="P247" s="6"/>
      <c r="Q247" s="6"/>
      <c r="R247" s="6"/>
      <c r="S247" s="6"/>
    </row>
    <row r="248" spans="1:19" ht="18" x14ac:dyDescent="0.4">
      <c r="A248" s="6"/>
      <c r="B248" s="5"/>
      <c r="C248" s="6"/>
      <c r="D248" s="84"/>
      <c r="E248" s="86"/>
      <c r="F248" s="89"/>
      <c r="G248" s="89"/>
      <c r="H248" s="89"/>
      <c r="I248" s="89"/>
      <c r="J248" s="89"/>
      <c r="K248" s="6"/>
      <c r="L248" s="6"/>
      <c r="M248" s="6"/>
      <c r="N248" s="6"/>
      <c r="O248" s="6"/>
      <c r="P248" s="6"/>
      <c r="Q248" s="6"/>
      <c r="R248" s="6"/>
      <c r="S248" s="6"/>
    </row>
    <row r="249" spans="1:19" ht="18" x14ac:dyDescent="0.4">
      <c r="A249" s="6"/>
      <c r="B249" s="5"/>
      <c r="C249" s="6"/>
      <c r="D249" s="84"/>
      <c r="E249" s="86"/>
      <c r="F249" s="89"/>
      <c r="G249" s="89"/>
      <c r="H249" s="89"/>
      <c r="I249" s="89"/>
      <c r="J249" s="89"/>
      <c r="K249" s="6"/>
      <c r="L249" s="6"/>
      <c r="M249" s="6"/>
      <c r="N249" s="6"/>
      <c r="O249" s="6"/>
      <c r="P249" s="6"/>
      <c r="Q249" s="6"/>
      <c r="R249" s="6"/>
      <c r="S249" s="6"/>
    </row>
    <row r="250" spans="1:19" ht="18" x14ac:dyDescent="0.4">
      <c r="A250" s="19"/>
      <c r="B250" s="32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</row>
    <row r="251" spans="1:19" ht="18" x14ac:dyDescent="0.4">
      <c r="A251" s="6"/>
      <c r="B251" s="4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spans="1:19" ht="18" x14ac:dyDescent="0.4">
      <c r="A252" s="6"/>
      <c r="B252" s="10"/>
      <c r="C252" s="6"/>
      <c r="D252" s="6"/>
      <c r="E252" s="6"/>
      <c r="F252" s="38"/>
      <c r="G252" s="38"/>
      <c r="H252" s="38"/>
      <c r="I252" s="38"/>
      <c r="J252" s="38"/>
      <c r="K252" s="6"/>
      <c r="L252" s="6"/>
      <c r="M252" s="10"/>
      <c r="N252" s="10"/>
      <c r="O252" s="6"/>
      <c r="P252" s="6"/>
      <c r="Q252" s="6"/>
      <c r="R252" s="6"/>
      <c r="S252" s="6"/>
    </row>
    <row r="253" spans="1:19" ht="18" x14ac:dyDescent="0.4">
      <c r="A253" s="6"/>
      <c r="B253" s="10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10"/>
      <c r="N253" s="10"/>
      <c r="O253" s="6"/>
      <c r="P253" s="6"/>
      <c r="Q253" s="6"/>
      <c r="R253" s="6"/>
      <c r="S253" s="6"/>
    </row>
    <row r="254" spans="1:19" ht="18" x14ac:dyDescent="0.4">
      <c r="A254" s="6"/>
      <c r="B254" s="5"/>
      <c r="C254" s="6"/>
      <c r="D254" s="84"/>
      <c r="E254" s="86"/>
      <c r="F254" s="88"/>
      <c r="G254" s="88"/>
      <c r="H254" s="88"/>
      <c r="I254" s="88"/>
      <c r="J254" s="88"/>
      <c r="K254" s="6"/>
      <c r="L254" s="6"/>
      <c r="M254" s="6"/>
      <c r="N254" s="6"/>
      <c r="O254" s="6"/>
      <c r="P254" s="6"/>
      <c r="Q254" s="6"/>
      <c r="R254" s="6"/>
      <c r="S254" s="6"/>
    </row>
    <row r="255" spans="1:19" ht="18" x14ac:dyDescent="0.4">
      <c r="A255" s="6"/>
      <c r="B255" s="5"/>
      <c r="C255" s="6"/>
      <c r="D255" s="84"/>
      <c r="E255" s="86"/>
      <c r="F255" s="89"/>
      <c r="G255" s="89"/>
      <c r="H255" s="89"/>
      <c r="I255" s="89"/>
      <c r="J255" s="89"/>
      <c r="K255" s="6"/>
      <c r="L255" s="6"/>
      <c r="M255" s="6"/>
      <c r="N255" s="6"/>
      <c r="O255" s="6"/>
      <c r="P255" s="6"/>
      <c r="Q255" s="6"/>
      <c r="R255" s="6"/>
      <c r="S255" s="6"/>
    </row>
    <row r="256" spans="1:19" ht="18" x14ac:dyDescent="0.4">
      <c r="A256" s="6"/>
      <c r="B256" s="5"/>
      <c r="C256" s="6"/>
      <c r="D256" s="84"/>
      <c r="E256" s="86"/>
      <c r="F256" s="89"/>
      <c r="G256" s="89"/>
      <c r="H256" s="89"/>
      <c r="I256" s="89"/>
      <c r="J256" s="89"/>
      <c r="K256" s="6"/>
      <c r="L256" s="6"/>
      <c r="M256" s="6"/>
      <c r="N256" s="6"/>
      <c r="O256" s="6"/>
      <c r="P256" s="6"/>
      <c r="Q256" s="6"/>
      <c r="R256" s="6"/>
      <c r="S256" s="6"/>
    </row>
    <row r="257" spans="1:19" ht="18" x14ac:dyDescent="0.4">
      <c r="A257" s="19"/>
      <c r="B257" s="32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</row>
    <row r="258" spans="1:19" ht="18" x14ac:dyDescent="0.4">
      <c r="A258" s="6"/>
      <c r="B258" s="4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spans="1:19" ht="18" x14ac:dyDescent="0.4">
      <c r="A259" s="6"/>
      <c r="B259" s="10"/>
      <c r="C259" s="6"/>
      <c r="D259" s="6"/>
      <c r="E259" s="6"/>
      <c r="F259" s="38"/>
      <c r="G259" s="38"/>
      <c r="H259" s="38"/>
      <c r="I259" s="38"/>
      <c r="J259" s="38"/>
      <c r="K259" s="6"/>
      <c r="L259" s="6"/>
      <c r="M259" s="10"/>
      <c r="N259" s="10"/>
      <c r="O259" s="6"/>
      <c r="P259" s="6"/>
      <c r="Q259" s="6"/>
      <c r="R259" s="6"/>
      <c r="S259" s="6"/>
    </row>
    <row r="260" spans="1:19" ht="18" x14ac:dyDescent="0.4">
      <c r="A260" s="6"/>
      <c r="B260" s="10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10"/>
      <c r="N260" s="10"/>
      <c r="O260" s="6"/>
      <c r="P260" s="6"/>
      <c r="Q260" s="6"/>
      <c r="R260" s="6"/>
      <c r="S260" s="6"/>
    </row>
    <row r="261" spans="1:19" ht="18" x14ac:dyDescent="0.4">
      <c r="A261" s="6"/>
      <c r="B261" s="5"/>
      <c r="C261" s="6"/>
      <c r="D261" s="84"/>
      <c r="E261" s="86"/>
      <c r="F261" s="88"/>
      <c r="G261" s="88"/>
      <c r="H261" s="88"/>
      <c r="I261" s="88"/>
      <c r="J261" s="88"/>
      <c r="K261" s="6"/>
      <c r="L261" s="6"/>
      <c r="M261" s="6"/>
      <c r="N261" s="6"/>
      <c r="O261" s="6"/>
      <c r="P261" s="6"/>
      <c r="Q261" s="6"/>
      <c r="R261" s="6"/>
      <c r="S261" s="6"/>
    </row>
    <row r="262" spans="1:19" ht="18" x14ac:dyDescent="0.4">
      <c r="A262" s="6"/>
      <c r="B262" s="5"/>
      <c r="C262" s="6"/>
      <c r="D262" s="84"/>
      <c r="E262" s="86"/>
      <c r="F262" s="89"/>
      <c r="G262" s="89"/>
      <c r="H262" s="89"/>
      <c r="I262" s="89"/>
      <c r="J262" s="89"/>
      <c r="K262" s="6"/>
      <c r="L262" s="6"/>
      <c r="M262" s="6"/>
      <c r="N262" s="6"/>
      <c r="O262" s="6"/>
      <c r="P262" s="6"/>
      <c r="Q262" s="6"/>
      <c r="R262" s="6"/>
      <c r="S262" s="6"/>
    </row>
    <row r="263" spans="1:19" ht="18" x14ac:dyDescent="0.4">
      <c r="A263" s="6"/>
      <c r="B263" s="5"/>
      <c r="C263" s="6"/>
      <c r="D263" s="84"/>
      <c r="E263" s="86"/>
      <c r="F263" s="89"/>
      <c r="G263" s="89"/>
      <c r="H263" s="89"/>
      <c r="I263" s="89"/>
      <c r="J263" s="89"/>
      <c r="K263" s="6"/>
      <c r="L263" s="6"/>
      <c r="M263" s="6"/>
      <c r="N263" s="6"/>
      <c r="O263" s="6"/>
      <c r="P263" s="6"/>
      <c r="Q263" s="6"/>
      <c r="R263" s="6"/>
      <c r="S263" s="6"/>
    </row>
    <row r="264" spans="1:19" ht="18" x14ac:dyDescent="0.4">
      <c r="A264" s="19"/>
      <c r="B264" s="32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</row>
    <row r="265" spans="1:19" ht="18" x14ac:dyDescent="0.4">
      <c r="A265" s="6"/>
      <c r="B265" s="4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spans="1:19" ht="18" x14ac:dyDescent="0.4">
      <c r="A266" s="6"/>
      <c r="B266" s="10"/>
      <c r="C266" s="6"/>
      <c r="D266" s="6"/>
      <c r="E266" s="6"/>
      <c r="F266" s="38"/>
      <c r="G266" s="38"/>
      <c r="H266" s="38"/>
      <c r="I266" s="38"/>
      <c r="J266" s="38"/>
      <c r="K266" s="6"/>
      <c r="L266" s="6"/>
      <c r="M266" s="10"/>
      <c r="N266" s="10"/>
      <c r="O266" s="6"/>
      <c r="P266" s="6"/>
      <c r="Q266" s="6"/>
      <c r="R266" s="6"/>
      <c r="S266" s="6"/>
    </row>
    <row r="267" spans="1:19" ht="18" x14ac:dyDescent="0.4">
      <c r="A267" s="6"/>
      <c r="B267" s="10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10"/>
      <c r="N267" s="10"/>
      <c r="O267" s="6"/>
      <c r="P267" s="6"/>
      <c r="Q267" s="6"/>
      <c r="R267" s="6"/>
      <c r="S267" s="6"/>
    </row>
    <row r="268" spans="1:19" ht="18" x14ac:dyDescent="0.4">
      <c r="A268" s="6"/>
      <c r="B268" s="5"/>
      <c r="C268" s="6"/>
      <c r="D268" s="84"/>
      <c r="E268" s="86"/>
      <c r="F268" s="88"/>
      <c r="G268" s="88"/>
      <c r="H268" s="88"/>
      <c r="I268" s="88"/>
      <c r="J268" s="88"/>
      <c r="K268" s="6"/>
      <c r="L268" s="6"/>
      <c r="M268" s="6"/>
      <c r="N268" s="6"/>
      <c r="O268" s="6"/>
      <c r="P268" s="6"/>
      <c r="Q268" s="6"/>
      <c r="R268" s="6"/>
      <c r="S268" s="6"/>
    </row>
    <row r="269" spans="1:19" ht="18" x14ac:dyDescent="0.4">
      <c r="A269" s="6"/>
      <c r="B269" s="5"/>
      <c r="C269" s="6"/>
      <c r="D269" s="84"/>
      <c r="E269" s="86"/>
      <c r="F269" s="89"/>
      <c r="G269" s="89"/>
      <c r="H269" s="89"/>
      <c r="I269" s="89"/>
      <c r="J269" s="89"/>
      <c r="K269" s="6"/>
      <c r="L269" s="6"/>
      <c r="M269" s="6"/>
      <c r="N269" s="6"/>
      <c r="O269" s="6"/>
      <c r="P269" s="6"/>
      <c r="Q269" s="6"/>
      <c r="R269" s="6"/>
      <c r="S269" s="6"/>
    </row>
    <row r="270" spans="1:19" ht="18" x14ac:dyDescent="0.4">
      <c r="A270" s="6"/>
      <c r="B270" s="5"/>
      <c r="C270" s="6"/>
      <c r="D270" s="84"/>
      <c r="E270" s="86"/>
      <c r="F270" s="89"/>
      <c r="G270" s="89"/>
      <c r="H270" s="89"/>
      <c r="I270" s="89"/>
      <c r="J270" s="89"/>
      <c r="K270" s="6"/>
      <c r="L270" s="6"/>
      <c r="M270" s="6"/>
      <c r="N270" s="6"/>
      <c r="O270" s="6"/>
      <c r="P270" s="6"/>
      <c r="Q270" s="6"/>
      <c r="R270" s="6"/>
      <c r="S270" s="6"/>
    </row>
    <row r="271" spans="1:19" ht="18" x14ac:dyDescent="0.4">
      <c r="A271" s="19"/>
      <c r="B271" s="32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</row>
    <row r="272" spans="1:19" ht="18" x14ac:dyDescent="0.4">
      <c r="A272" s="6"/>
      <c r="B272" s="4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spans="1:19" ht="18" x14ac:dyDescent="0.4">
      <c r="A273" s="6"/>
      <c r="B273" s="10"/>
      <c r="C273" s="6"/>
      <c r="D273" s="6"/>
      <c r="E273" s="6"/>
      <c r="F273" s="38"/>
      <c r="G273" s="38"/>
      <c r="H273" s="38"/>
      <c r="I273" s="38"/>
      <c r="J273" s="38"/>
      <c r="K273" s="6"/>
      <c r="L273" s="6"/>
      <c r="M273" s="10"/>
      <c r="N273" s="10"/>
      <c r="O273" s="6"/>
      <c r="P273" s="6"/>
      <c r="Q273" s="6"/>
      <c r="R273" s="6"/>
      <c r="S273" s="6"/>
    </row>
    <row r="274" spans="1:19" ht="18" x14ac:dyDescent="0.4">
      <c r="A274" s="6"/>
      <c r="B274" s="10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10"/>
      <c r="N274" s="10"/>
      <c r="O274" s="6"/>
      <c r="P274" s="6"/>
      <c r="Q274" s="6"/>
      <c r="R274" s="6"/>
      <c r="S274" s="6"/>
    </row>
    <row r="275" spans="1:19" ht="18" x14ac:dyDescent="0.4">
      <c r="A275" s="6"/>
      <c r="B275" s="5"/>
      <c r="C275" s="6"/>
      <c r="D275" s="84"/>
      <c r="E275" s="86"/>
      <c r="F275" s="88"/>
      <c r="G275" s="88"/>
      <c r="H275" s="88"/>
      <c r="I275" s="88"/>
      <c r="J275" s="88"/>
      <c r="K275" s="6"/>
      <c r="L275" s="6"/>
      <c r="M275" s="6"/>
      <c r="N275" s="6"/>
      <c r="O275" s="6"/>
      <c r="P275" s="6"/>
      <c r="Q275" s="6"/>
      <c r="R275" s="6"/>
      <c r="S275" s="6"/>
    </row>
    <row r="276" spans="1:19" ht="18" x14ac:dyDescent="0.4">
      <c r="A276" s="6"/>
      <c r="B276" s="5"/>
      <c r="C276" s="6"/>
      <c r="D276" s="84"/>
      <c r="E276" s="86"/>
      <c r="F276" s="89"/>
      <c r="G276" s="89"/>
      <c r="H276" s="89"/>
      <c r="I276" s="89"/>
      <c r="J276" s="89"/>
      <c r="K276" s="6"/>
      <c r="L276" s="6"/>
      <c r="M276" s="6"/>
      <c r="N276" s="6"/>
      <c r="O276" s="6"/>
      <c r="P276" s="6"/>
      <c r="Q276" s="6"/>
      <c r="R276" s="6"/>
      <c r="S276" s="6"/>
    </row>
    <row r="277" spans="1:19" ht="18" x14ac:dyDescent="0.4">
      <c r="A277" s="6"/>
      <c r="B277" s="5"/>
      <c r="C277" s="6"/>
      <c r="D277" s="84"/>
      <c r="E277" s="86"/>
      <c r="F277" s="89"/>
      <c r="G277" s="89"/>
      <c r="H277" s="89"/>
      <c r="I277" s="89"/>
      <c r="J277" s="89"/>
      <c r="K277" s="6"/>
      <c r="L277" s="6"/>
      <c r="M277" s="6"/>
      <c r="N277" s="6"/>
      <c r="O277" s="6"/>
      <c r="P277" s="6"/>
      <c r="Q277" s="6"/>
      <c r="R277" s="6"/>
      <c r="S277" s="6"/>
    </row>
    <row r="278" spans="1:19" ht="18" x14ac:dyDescent="0.4">
      <c r="A278" s="19"/>
      <c r="B278" s="32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</row>
    <row r="279" spans="1:19" ht="18" x14ac:dyDescent="0.4">
      <c r="A279" s="6"/>
      <c r="B279" s="4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spans="1:19" ht="18" x14ac:dyDescent="0.4">
      <c r="A280" s="6"/>
      <c r="B280" s="10"/>
      <c r="C280" s="6"/>
      <c r="D280" s="6"/>
      <c r="E280" s="6"/>
      <c r="F280" s="38"/>
      <c r="G280" s="38"/>
      <c r="H280" s="38"/>
      <c r="I280" s="38"/>
      <c r="J280" s="38"/>
      <c r="K280" s="6"/>
      <c r="L280" s="6"/>
      <c r="M280" s="10"/>
      <c r="N280" s="10"/>
      <c r="O280" s="6"/>
      <c r="P280" s="6"/>
      <c r="Q280" s="6"/>
      <c r="R280" s="6"/>
      <c r="S280" s="6"/>
    </row>
    <row r="281" spans="1:19" ht="18" x14ac:dyDescent="0.4">
      <c r="A281" s="6"/>
      <c r="B281" s="10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10"/>
      <c r="N281" s="10"/>
      <c r="O281" s="6"/>
      <c r="P281" s="6"/>
      <c r="Q281" s="6"/>
      <c r="R281" s="6"/>
      <c r="S281" s="6"/>
    </row>
    <row r="282" spans="1:19" ht="18" x14ac:dyDescent="0.4">
      <c r="A282" s="6"/>
      <c r="B282" s="5"/>
      <c r="C282" s="6"/>
      <c r="D282" s="84"/>
      <c r="E282" s="86"/>
      <c r="F282" s="88"/>
      <c r="G282" s="88"/>
      <c r="H282" s="88"/>
      <c r="I282" s="88"/>
      <c r="J282" s="88"/>
      <c r="K282" s="6"/>
      <c r="L282" s="6"/>
      <c r="M282" s="6"/>
      <c r="N282" s="6"/>
      <c r="O282" s="6"/>
      <c r="P282" s="6"/>
      <c r="Q282" s="6"/>
      <c r="R282" s="6"/>
      <c r="S282" s="6"/>
    </row>
    <row r="283" spans="1:19" ht="18" x14ac:dyDescent="0.4">
      <c r="A283" s="6"/>
      <c r="B283" s="5"/>
      <c r="C283" s="6"/>
      <c r="D283" s="84"/>
      <c r="E283" s="86"/>
      <c r="F283" s="89"/>
      <c r="G283" s="89"/>
      <c r="H283" s="89"/>
      <c r="I283" s="89"/>
      <c r="J283" s="89"/>
      <c r="K283" s="6"/>
      <c r="L283" s="6"/>
      <c r="M283" s="6"/>
      <c r="N283" s="6"/>
      <c r="O283" s="6"/>
      <c r="P283" s="6"/>
      <c r="Q283" s="6"/>
      <c r="R283" s="6"/>
      <c r="S283" s="6"/>
    </row>
    <row r="284" spans="1:19" ht="18" x14ac:dyDescent="0.4">
      <c r="A284" s="6"/>
      <c r="B284" s="5"/>
      <c r="C284" s="6"/>
      <c r="D284" s="84"/>
      <c r="E284" s="86"/>
      <c r="F284" s="89"/>
      <c r="G284" s="89"/>
      <c r="H284" s="89"/>
      <c r="I284" s="89"/>
      <c r="J284" s="89"/>
      <c r="K284" s="6"/>
      <c r="L284" s="6"/>
      <c r="M284" s="6"/>
      <c r="N284" s="6"/>
      <c r="O284" s="6"/>
      <c r="P284" s="6"/>
      <c r="Q284" s="6"/>
      <c r="R284" s="6"/>
      <c r="S284" s="6"/>
    </row>
    <row r="285" spans="1:19" ht="18" x14ac:dyDescent="0.4">
      <c r="A285" s="19"/>
      <c r="B285" s="32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</row>
    <row r="286" spans="1:19" ht="18" x14ac:dyDescent="0.4">
      <c r="A286" s="6"/>
      <c r="B286" s="4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spans="1:19" ht="18" x14ac:dyDescent="0.4">
      <c r="A287" s="6"/>
      <c r="B287" s="10"/>
      <c r="C287" s="6"/>
      <c r="D287" s="6"/>
      <c r="E287" s="6"/>
      <c r="F287" s="38"/>
      <c r="G287" s="38"/>
      <c r="H287" s="38"/>
      <c r="I287" s="38"/>
      <c r="J287" s="38"/>
      <c r="K287" s="6"/>
      <c r="L287" s="6"/>
      <c r="M287" s="10"/>
      <c r="N287" s="10"/>
      <c r="O287" s="6"/>
      <c r="P287" s="6"/>
      <c r="Q287" s="6"/>
      <c r="R287" s="6"/>
      <c r="S287" s="6"/>
    </row>
    <row r="288" spans="1:19" ht="18" x14ac:dyDescent="0.4">
      <c r="A288" s="6"/>
      <c r="B288" s="10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10"/>
      <c r="N288" s="10"/>
      <c r="O288" s="6"/>
      <c r="P288" s="6"/>
      <c r="Q288" s="6"/>
      <c r="R288" s="6"/>
      <c r="S288" s="6"/>
    </row>
    <row r="289" spans="1:19" ht="18" x14ac:dyDescent="0.4">
      <c r="A289" s="6"/>
      <c r="B289" s="5"/>
      <c r="C289" s="6"/>
      <c r="D289" s="84"/>
      <c r="E289" s="86"/>
      <c r="F289" s="88"/>
      <c r="G289" s="88"/>
      <c r="H289" s="88"/>
      <c r="I289" s="88"/>
      <c r="J289" s="88"/>
      <c r="K289" s="6"/>
      <c r="L289" s="6"/>
      <c r="M289" s="6"/>
      <c r="N289" s="6"/>
      <c r="O289" s="6"/>
      <c r="P289" s="6"/>
      <c r="Q289" s="6"/>
      <c r="R289" s="6"/>
      <c r="S289" s="6"/>
    </row>
    <row r="290" spans="1:19" ht="18" x14ac:dyDescent="0.4">
      <c r="A290" s="6"/>
      <c r="B290" s="5"/>
      <c r="C290" s="6"/>
      <c r="D290" s="84"/>
      <c r="E290" s="86"/>
      <c r="F290" s="89"/>
      <c r="G290" s="89"/>
      <c r="H290" s="89"/>
      <c r="I290" s="89"/>
      <c r="J290" s="89"/>
      <c r="K290" s="6"/>
      <c r="L290" s="6"/>
      <c r="M290" s="6"/>
      <c r="N290" s="6"/>
      <c r="O290" s="6"/>
      <c r="P290" s="6"/>
      <c r="Q290" s="6"/>
      <c r="R290" s="6"/>
      <c r="S290" s="6"/>
    </row>
    <row r="291" spans="1:19" ht="18" x14ac:dyDescent="0.4">
      <c r="A291" s="6"/>
      <c r="B291" s="5"/>
      <c r="C291" s="6"/>
      <c r="D291" s="84"/>
      <c r="E291" s="86"/>
      <c r="F291" s="89"/>
      <c r="G291" s="89"/>
      <c r="H291" s="89"/>
      <c r="I291" s="89"/>
      <c r="J291" s="89"/>
      <c r="K291" s="6"/>
      <c r="L291" s="6"/>
      <c r="M291" s="6"/>
      <c r="N291" s="6"/>
      <c r="O291" s="6"/>
      <c r="P291" s="6"/>
      <c r="Q291" s="6"/>
      <c r="R291" s="6"/>
      <c r="S291" s="6"/>
    </row>
    <row r="292" spans="1:19" ht="18" x14ac:dyDescent="0.4">
      <c r="A292" s="19"/>
      <c r="B292" s="32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</row>
    <row r="293" spans="1:19" ht="18" x14ac:dyDescent="0.4">
      <c r="A293" s="6"/>
      <c r="B293" s="4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spans="1:19" ht="18" x14ac:dyDescent="0.4">
      <c r="A294" s="6"/>
      <c r="B294" s="10"/>
      <c r="C294" s="6"/>
      <c r="D294" s="6"/>
      <c r="E294" s="6"/>
      <c r="F294" s="38"/>
      <c r="G294" s="38"/>
      <c r="H294" s="38"/>
      <c r="I294" s="38"/>
      <c r="J294" s="38"/>
      <c r="K294" s="6"/>
      <c r="L294" s="6"/>
      <c r="M294" s="10"/>
      <c r="N294" s="10"/>
      <c r="O294" s="6"/>
      <c r="P294" s="6"/>
      <c r="Q294" s="6"/>
      <c r="R294" s="6"/>
      <c r="S294" s="6"/>
    </row>
    <row r="295" spans="1:19" ht="18" x14ac:dyDescent="0.4">
      <c r="A295" s="6"/>
      <c r="B295" s="10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10"/>
      <c r="N295" s="10"/>
      <c r="O295" s="6"/>
      <c r="P295" s="6"/>
      <c r="Q295" s="6"/>
      <c r="R295" s="6"/>
      <c r="S295" s="6"/>
    </row>
    <row r="296" spans="1:19" ht="18" x14ac:dyDescent="0.4">
      <c r="A296" s="6"/>
      <c r="B296" s="5"/>
      <c r="C296" s="6"/>
      <c r="D296" s="84"/>
      <c r="E296" s="86"/>
      <c r="F296" s="88"/>
      <c r="G296" s="88"/>
      <c r="H296" s="88"/>
      <c r="I296" s="88"/>
      <c r="J296" s="88"/>
      <c r="K296" s="6"/>
      <c r="L296" s="6"/>
      <c r="M296" s="6"/>
      <c r="N296" s="6"/>
      <c r="O296" s="6"/>
      <c r="P296" s="6"/>
      <c r="Q296" s="6"/>
      <c r="R296" s="6"/>
      <c r="S296" s="6"/>
    </row>
    <row r="297" spans="1:19" ht="18" x14ac:dyDescent="0.4">
      <c r="A297" s="6"/>
      <c r="B297" s="5"/>
      <c r="C297" s="6"/>
      <c r="D297" s="84"/>
      <c r="E297" s="86"/>
      <c r="F297" s="89"/>
      <c r="G297" s="89"/>
      <c r="H297" s="89"/>
      <c r="I297" s="89"/>
      <c r="J297" s="89"/>
      <c r="K297" s="6"/>
      <c r="L297" s="6"/>
      <c r="M297" s="6"/>
      <c r="N297" s="6"/>
      <c r="O297" s="6"/>
      <c r="P297" s="6"/>
      <c r="Q297" s="6"/>
      <c r="R297" s="6"/>
      <c r="S297" s="6"/>
    </row>
    <row r="298" spans="1:19" ht="18" x14ac:dyDescent="0.4">
      <c r="A298" s="6"/>
      <c r="B298" s="5"/>
      <c r="C298" s="6"/>
      <c r="D298" s="84"/>
      <c r="E298" s="86"/>
      <c r="F298" s="89"/>
      <c r="G298" s="89"/>
      <c r="H298" s="89"/>
      <c r="I298" s="89"/>
      <c r="J298" s="89"/>
      <c r="K298" s="6"/>
      <c r="L298" s="6"/>
      <c r="M298" s="6"/>
      <c r="N298" s="6"/>
      <c r="O298" s="6"/>
      <c r="P298" s="6"/>
      <c r="Q298" s="6"/>
      <c r="R298" s="6"/>
      <c r="S298" s="6"/>
    </row>
    <row r="299" spans="1:19" ht="18" x14ac:dyDescent="0.4">
      <c r="A299" s="19"/>
      <c r="B299" s="32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</row>
    <row r="300" spans="1:19" ht="18" x14ac:dyDescent="0.4">
      <c r="A300" s="6"/>
      <c r="B300" s="4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spans="1:19" ht="18" x14ac:dyDescent="0.4">
      <c r="A301" s="6"/>
      <c r="B301" s="10"/>
      <c r="C301" s="6"/>
      <c r="D301" s="6"/>
      <c r="E301" s="6"/>
      <c r="F301" s="38"/>
      <c r="G301" s="38"/>
      <c r="H301" s="38"/>
      <c r="I301" s="38"/>
      <c r="J301" s="38"/>
      <c r="K301" s="6"/>
      <c r="L301" s="6"/>
      <c r="M301" s="10"/>
      <c r="N301" s="10"/>
      <c r="O301" s="6"/>
      <c r="P301" s="6"/>
      <c r="Q301" s="6"/>
      <c r="R301" s="6"/>
      <c r="S301" s="6"/>
    </row>
    <row r="302" spans="1:19" ht="18" x14ac:dyDescent="0.4">
      <c r="A302" s="6"/>
      <c r="B302" s="10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10"/>
      <c r="N302" s="10"/>
      <c r="O302" s="6"/>
      <c r="P302" s="6"/>
      <c r="Q302" s="6"/>
      <c r="R302" s="6"/>
      <c r="S302" s="6"/>
    </row>
    <row r="303" spans="1:19" ht="18" x14ac:dyDescent="0.4">
      <c r="A303" s="6"/>
      <c r="B303" s="5"/>
      <c r="C303" s="6"/>
      <c r="D303" s="84"/>
      <c r="E303" s="86"/>
      <c r="F303" s="88"/>
      <c r="G303" s="88"/>
      <c r="H303" s="88"/>
      <c r="I303" s="88"/>
      <c r="J303" s="88"/>
      <c r="K303" s="6"/>
      <c r="L303" s="6"/>
      <c r="M303" s="6"/>
      <c r="N303" s="6"/>
      <c r="O303" s="6"/>
      <c r="P303" s="6"/>
      <c r="Q303" s="6"/>
      <c r="R303" s="6"/>
      <c r="S303" s="6"/>
    </row>
    <row r="304" spans="1:19" ht="18" x14ac:dyDescent="0.4">
      <c r="A304" s="6"/>
      <c r="B304" s="5"/>
      <c r="C304" s="6"/>
      <c r="D304" s="84"/>
      <c r="E304" s="86"/>
      <c r="F304" s="89"/>
      <c r="G304" s="89"/>
      <c r="H304" s="89"/>
      <c r="I304" s="89"/>
      <c r="J304" s="89"/>
      <c r="K304" s="6"/>
      <c r="L304" s="6"/>
      <c r="M304" s="6"/>
      <c r="N304" s="6"/>
      <c r="O304" s="6"/>
      <c r="P304" s="6"/>
      <c r="Q304" s="6"/>
      <c r="R304" s="6"/>
      <c r="S304" s="6"/>
    </row>
    <row r="305" spans="1:19" ht="18" x14ac:dyDescent="0.4">
      <c r="A305" s="6"/>
      <c r="B305" s="5"/>
      <c r="C305" s="6"/>
      <c r="D305" s="84"/>
      <c r="E305" s="86"/>
      <c r="F305" s="89"/>
      <c r="G305" s="89"/>
      <c r="H305" s="89"/>
      <c r="I305" s="89"/>
      <c r="J305" s="89"/>
      <c r="K305" s="6"/>
      <c r="L305" s="6"/>
      <c r="M305" s="6"/>
      <c r="N305" s="6"/>
      <c r="O305" s="6"/>
      <c r="P305" s="6"/>
      <c r="Q305" s="6"/>
      <c r="R305" s="6"/>
      <c r="S305" s="6"/>
    </row>
    <row r="306" spans="1:19" ht="18" x14ac:dyDescent="0.4">
      <c r="A306" s="19"/>
      <c r="B306" s="32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</row>
    <row r="307" spans="1:19" ht="18" x14ac:dyDescent="0.4">
      <c r="A307" s="6"/>
      <c r="B307" s="4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spans="1:19" ht="18" x14ac:dyDescent="0.4">
      <c r="A308" s="6"/>
      <c r="B308" s="10"/>
      <c r="C308" s="6"/>
      <c r="D308" s="6"/>
      <c r="E308" s="6"/>
      <c r="F308" s="38"/>
      <c r="G308" s="38"/>
      <c r="H308" s="38"/>
      <c r="I308" s="38"/>
      <c r="J308" s="38"/>
      <c r="K308" s="6"/>
      <c r="L308" s="6"/>
      <c r="M308" s="10"/>
      <c r="N308" s="10"/>
      <c r="O308" s="6"/>
      <c r="P308" s="6"/>
      <c r="Q308" s="6"/>
      <c r="R308" s="6"/>
      <c r="S308" s="6"/>
    </row>
    <row r="309" spans="1:19" ht="18" x14ac:dyDescent="0.4">
      <c r="A309" s="6"/>
      <c r="B309" s="10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10"/>
      <c r="N309" s="10"/>
      <c r="O309" s="6"/>
      <c r="P309" s="6"/>
      <c r="Q309" s="6"/>
      <c r="R309" s="6"/>
      <c r="S309" s="6"/>
    </row>
    <row r="310" spans="1:19" ht="18" x14ac:dyDescent="0.4">
      <c r="A310" s="6"/>
      <c r="B310" s="5"/>
      <c r="C310" s="6"/>
      <c r="D310" s="84"/>
      <c r="E310" s="86"/>
      <c r="F310" s="88"/>
      <c r="G310" s="88"/>
      <c r="H310" s="88"/>
      <c r="I310" s="88"/>
      <c r="J310" s="88"/>
      <c r="K310" s="6"/>
      <c r="L310" s="6"/>
      <c r="M310" s="6"/>
      <c r="N310" s="6"/>
      <c r="O310" s="6"/>
      <c r="P310" s="6"/>
      <c r="Q310" s="6"/>
      <c r="R310" s="6"/>
      <c r="S310" s="6"/>
    </row>
    <row r="311" spans="1:19" ht="18" x14ac:dyDescent="0.4">
      <c r="A311" s="6"/>
      <c r="B311" s="5"/>
      <c r="C311" s="6"/>
      <c r="D311" s="84"/>
      <c r="E311" s="86"/>
      <c r="F311" s="89"/>
      <c r="G311" s="89"/>
      <c r="H311" s="89"/>
      <c r="I311" s="89"/>
      <c r="J311" s="89"/>
      <c r="K311" s="6"/>
      <c r="L311" s="6"/>
      <c r="M311" s="6"/>
      <c r="N311" s="6"/>
      <c r="O311" s="6"/>
      <c r="P311" s="6"/>
      <c r="Q311" s="6"/>
      <c r="R311" s="6"/>
      <c r="S311" s="6"/>
    </row>
    <row r="312" spans="1:19" ht="18" x14ac:dyDescent="0.4">
      <c r="A312" s="6"/>
      <c r="B312" s="5"/>
      <c r="C312" s="6"/>
      <c r="D312" s="84"/>
      <c r="E312" s="86"/>
      <c r="F312" s="89"/>
      <c r="G312" s="89"/>
      <c r="H312" s="89"/>
      <c r="I312" s="89"/>
      <c r="J312" s="89"/>
      <c r="K312" s="6"/>
      <c r="L312" s="6"/>
      <c r="M312" s="6"/>
      <c r="N312" s="6"/>
      <c r="O312" s="6"/>
      <c r="P312" s="6"/>
      <c r="Q312" s="6"/>
      <c r="R312" s="6"/>
      <c r="S312" s="6"/>
    </row>
    <row r="313" spans="1:19" ht="18" x14ac:dyDescent="0.4">
      <c r="A313" s="19"/>
      <c r="B313" s="32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</row>
    <row r="314" spans="1:19" ht="18" x14ac:dyDescent="0.4">
      <c r="A314" s="6"/>
      <c r="B314" s="4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spans="1:19" ht="18" x14ac:dyDescent="0.4">
      <c r="A315" s="6"/>
      <c r="B315" s="10"/>
      <c r="C315" s="6"/>
      <c r="D315" s="6"/>
      <c r="E315" s="6"/>
      <c r="F315" s="38"/>
      <c r="G315" s="38"/>
      <c r="H315" s="38"/>
      <c r="I315" s="38"/>
      <c r="J315" s="38"/>
      <c r="K315" s="6"/>
      <c r="L315" s="6"/>
      <c r="M315" s="10"/>
      <c r="N315" s="10"/>
      <c r="O315" s="6"/>
      <c r="P315" s="6"/>
      <c r="Q315" s="6"/>
      <c r="R315" s="6"/>
      <c r="S315" s="6"/>
    </row>
    <row r="316" spans="1:19" ht="18" x14ac:dyDescent="0.4">
      <c r="A316" s="6"/>
      <c r="B316" s="10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10"/>
      <c r="N316" s="10"/>
      <c r="O316" s="6"/>
      <c r="P316" s="6"/>
      <c r="Q316" s="6"/>
      <c r="R316" s="6"/>
      <c r="S316" s="6"/>
    </row>
    <row r="317" spans="1:19" ht="18" x14ac:dyDescent="0.4">
      <c r="A317" s="6"/>
      <c r="B317" s="5"/>
      <c r="C317" s="6"/>
      <c r="D317" s="84"/>
      <c r="E317" s="86"/>
      <c r="F317" s="88"/>
      <c r="G317" s="88"/>
      <c r="H317" s="88"/>
      <c r="I317" s="88"/>
      <c r="J317" s="88"/>
      <c r="K317" s="6"/>
      <c r="L317" s="6"/>
      <c r="M317" s="6"/>
      <c r="N317" s="6"/>
      <c r="O317" s="6"/>
      <c r="P317" s="6"/>
      <c r="Q317" s="6"/>
      <c r="R317" s="6"/>
      <c r="S317" s="6"/>
    </row>
    <row r="318" spans="1:19" ht="18" x14ac:dyDescent="0.4">
      <c r="A318" s="6"/>
      <c r="B318" s="5"/>
      <c r="C318" s="6"/>
      <c r="D318" s="84"/>
      <c r="E318" s="86"/>
      <c r="F318" s="89"/>
      <c r="G318" s="89"/>
      <c r="H318" s="89"/>
      <c r="I318" s="89"/>
      <c r="J318" s="89"/>
      <c r="K318" s="6"/>
      <c r="L318" s="6"/>
      <c r="M318" s="6"/>
      <c r="N318" s="6"/>
      <c r="O318" s="6"/>
      <c r="P318" s="6"/>
      <c r="Q318" s="6"/>
      <c r="R318" s="6"/>
      <c r="S318" s="6"/>
    </row>
    <row r="319" spans="1:19" ht="18" x14ac:dyDescent="0.4">
      <c r="A319" s="6"/>
      <c r="B319" s="5"/>
      <c r="C319" s="6"/>
      <c r="D319" s="84"/>
      <c r="E319" s="86"/>
      <c r="F319" s="89"/>
      <c r="G319" s="89"/>
      <c r="H319" s="89"/>
      <c r="I319" s="89"/>
      <c r="J319" s="89"/>
      <c r="K319" s="6"/>
      <c r="L319" s="6"/>
      <c r="M319" s="6"/>
      <c r="N319" s="6"/>
      <c r="O319" s="6"/>
      <c r="P319" s="6"/>
      <c r="Q319" s="6"/>
      <c r="R319" s="6"/>
      <c r="S319" s="6"/>
    </row>
    <row r="320" spans="1:19" ht="18" x14ac:dyDescent="0.4">
      <c r="A320" s="19"/>
      <c r="B320" s="32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</row>
    <row r="321" spans="1:19" ht="18" x14ac:dyDescent="0.4">
      <c r="A321" s="6"/>
      <c r="B321" s="4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spans="1:19" ht="18" x14ac:dyDescent="0.4">
      <c r="A322" s="6"/>
      <c r="B322" s="10"/>
      <c r="C322" s="6"/>
      <c r="D322" s="6"/>
      <c r="E322" s="6"/>
      <c r="F322" s="38"/>
      <c r="G322" s="38"/>
      <c r="H322" s="38"/>
      <c r="I322" s="38"/>
      <c r="J322" s="38"/>
      <c r="K322" s="6"/>
      <c r="L322" s="6"/>
      <c r="M322" s="10"/>
      <c r="N322" s="10"/>
      <c r="O322" s="6"/>
      <c r="P322" s="6"/>
      <c r="Q322" s="6"/>
      <c r="R322" s="6"/>
      <c r="S322" s="6"/>
    </row>
    <row r="323" spans="1:19" ht="18" x14ac:dyDescent="0.4">
      <c r="A323" s="6"/>
      <c r="B323" s="10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10"/>
      <c r="N323" s="10"/>
      <c r="O323" s="6"/>
      <c r="P323" s="6"/>
      <c r="Q323" s="6"/>
      <c r="R323" s="6"/>
      <c r="S323" s="6"/>
    </row>
    <row r="324" spans="1:19" ht="18" x14ac:dyDescent="0.4">
      <c r="A324" s="6"/>
      <c r="B324" s="5"/>
      <c r="C324" s="6"/>
      <c r="D324" s="84"/>
      <c r="E324" s="86"/>
      <c r="F324" s="88"/>
      <c r="G324" s="88"/>
      <c r="H324" s="88"/>
      <c r="I324" s="88"/>
      <c r="J324" s="88"/>
      <c r="K324" s="6"/>
      <c r="L324" s="6"/>
      <c r="M324" s="6"/>
      <c r="N324" s="6"/>
      <c r="O324" s="6"/>
      <c r="P324" s="6"/>
      <c r="Q324" s="6"/>
      <c r="R324" s="6"/>
      <c r="S324" s="6"/>
    </row>
    <row r="325" spans="1:19" ht="18" x14ac:dyDescent="0.4">
      <c r="A325" s="6"/>
      <c r="B325" s="5"/>
      <c r="C325" s="6"/>
      <c r="D325" s="84"/>
      <c r="E325" s="86"/>
      <c r="F325" s="89"/>
      <c r="G325" s="89"/>
      <c r="H325" s="89"/>
      <c r="I325" s="89"/>
      <c r="J325" s="89"/>
      <c r="K325" s="6"/>
      <c r="L325" s="6"/>
      <c r="M325" s="6"/>
      <c r="N325" s="6"/>
      <c r="O325" s="6"/>
      <c r="P325" s="6"/>
      <c r="Q325" s="6"/>
      <c r="R325" s="6"/>
      <c r="S325" s="6"/>
    </row>
    <row r="326" spans="1:19" ht="18" x14ac:dyDescent="0.4">
      <c r="A326" s="6"/>
      <c r="B326" s="5"/>
      <c r="C326" s="6"/>
      <c r="D326" s="84"/>
      <c r="E326" s="86"/>
      <c r="F326" s="89"/>
      <c r="G326" s="89"/>
      <c r="H326" s="89"/>
      <c r="I326" s="89"/>
      <c r="J326" s="89"/>
      <c r="K326" s="6"/>
      <c r="L326" s="6"/>
      <c r="M326" s="6"/>
      <c r="N326" s="6"/>
      <c r="O326" s="6"/>
      <c r="P326" s="6"/>
      <c r="Q326" s="6"/>
      <c r="R326" s="6"/>
      <c r="S326" s="6"/>
    </row>
    <row r="327" spans="1:19" ht="18" x14ac:dyDescent="0.4">
      <c r="A327" s="19"/>
      <c r="B327" s="32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</row>
    <row r="328" spans="1:19" ht="18" x14ac:dyDescent="0.4">
      <c r="A328" s="6"/>
      <c r="B328" s="4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spans="1:19" ht="18" x14ac:dyDescent="0.4">
      <c r="A329" s="6"/>
      <c r="B329" s="10"/>
      <c r="C329" s="6"/>
      <c r="D329" s="6"/>
      <c r="E329" s="6"/>
      <c r="F329" s="38"/>
      <c r="G329" s="38"/>
      <c r="H329" s="38"/>
      <c r="I329" s="38"/>
      <c r="J329" s="38"/>
      <c r="K329" s="6"/>
      <c r="L329" s="6"/>
      <c r="M329" s="10"/>
      <c r="N329" s="10"/>
      <c r="O329" s="6"/>
      <c r="P329" s="6"/>
      <c r="Q329" s="6"/>
      <c r="R329" s="6"/>
      <c r="S329" s="6"/>
    </row>
    <row r="330" spans="1:19" ht="18" x14ac:dyDescent="0.4">
      <c r="A330" s="6"/>
      <c r="B330" s="10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10"/>
      <c r="N330" s="10"/>
      <c r="O330" s="6"/>
      <c r="P330" s="6"/>
      <c r="Q330" s="6"/>
      <c r="R330" s="6"/>
      <c r="S330" s="6"/>
    </row>
    <row r="331" spans="1:19" ht="18" x14ac:dyDescent="0.4">
      <c r="A331" s="6"/>
      <c r="B331" s="5"/>
      <c r="C331" s="6"/>
      <c r="D331" s="84"/>
      <c r="E331" s="86"/>
      <c r="F331" s="88"/>
      <c r="G331" s="88"/>
      <c r="H331" s="88"/>
      <c r="I331" s="88"/>
      <c r="J331" s="88"/>
      <c r="K331" s="6"/>
      <c r="L331" s="6"/>
      <c r="M331" s="6"/>
      <c r="N331" s="6"/>
      <c r="O331" s="6"/>
      <c r="P331" s="6"/>
      <c r="Q331" s="6"/>
      <c r="R331" s="6"/>
      <c r="S331" s="6"/>
    </row>
    <row r="332" spans="1:19" ht="18" x14ac:dyDescent="0.4">
      <c r="A332" s="6"/>
      <c r="B332" s="5"/>
      <c r="C332" s="6"/>
      <c r="D332" s="84"/>
      <c r="E332" s="86"/>
      <c r="F332" s="89"/>
      <c r="G332" s="89"/>
      <c r="H332" s="89"/>
      <c r="I332" s="89"/>
      <c r="J332" s="89"/>
      <c r="K332" s="6"/>
      <c r="L332" s="6"/>
      <c r="M332" s="6"/>
      <c r="N332" s="6"/>
      <c r="O332" s="6"/>
      <c r="P332" s="6"/>
      <c r="Q332" s="6"/>
      <c r="R332" s="6"/>
      <c r="S332" s="6"/>
    </row>
    <row r="333" spans="1:19" ht="18" x14ac:dyDescent="0.4">
      <c r="A333" s="6"/>
      <c r="B333" s="5"/>
      <c r="C333" s="6"/>
      <c r="D333" s="84"/>
      <c r="E333" s="86"/>
      <c r="F333" s="89"/>
      <c r="G333" s="89"/>
      <c r="H333" s="89"/>
      <c r="I333" s="89"/>
      <c r="J333" s="89"/>
      <c r="K333" s="6"/>
      <c r="L333" s="6"/>
      <c r="M333" s="6"/>
      <c r="N333" s="6"/>
      <c r="O333" s="6"/>
      <c r="P333" s="6"/>
      <c r="Q333" s="6"/>
      <c r="R333" s="6"/>
      <c r="S333" s="6"/>
    </row>
    <row r="334" spans="1:19" ht="18" x14ac:dyDescent="0.4">
      <c r="A334" s="19"/>
      <c r="B334" s="32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</row>
    <row r="335" spans="1:19" ht="18" x14ac:dyDescent="0.4">
      <c r="A335" s="6"/>
      <c r="B335" s="4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spans="1:19" ht="18" x14ac:dyDescent="0.4">
      <c r="A336" s="6"/>
      <c r="B336" s="10"/>
      <c r="C336" s="6"/>
      <c r="D336" s="6"/>
      <c r="E336" s="6"/>
      <c r="F336" s="38"/>
      <c r="G336" s="38"/>
      <c r="H336" s="38"/>
      <c r="I336" s="38"/>
      <c r="J336" s="38"/>
      <c r="K336" s="6"/>
      <c r="L336" s="6"/>
      <c r="M336" s="10"/>
      <c r="N336" s="10"/>
      <c r="O336" s="6"/>
      <c r="P336" s="6"/>
      <c r="Q336" s="6"/>
      <c r="R336" s="6"/>
      <c r="S336" s="6"/>
    </row>
    <row r="337" spans="1:19" ht="18" x14ac:dyDescent="0.4">
      <c r="A337" s="6"/>
      <c r="B337" s="10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10"/>
      <c r="N337" s="10"/>
      <c r="O337" s="6"/>
      <c r="P337" s="6"/>
      <c r="Q337" s="6"/>
      <c r="R337" s="6"/>
      <c r="S337" s="6"/>
    </row>
    <row r="338" spans="1:19" ht="18" x14ac:dyDescent="0.4">
      <c r="A338" s="6"/>
      <c r="B338" s="5"/>
      <c r="C338" s="6"/>
      <c r="D338" s="84"/>
      <c r="E338" s="86"/>
      <c r="F338" s="88"/>
      <c r="G338" s="88"/>
      <c r="H338" s="88"/>
      <c r="I338" s="88"/>
      <c r="J338" s="88"/>
      <c r="K338" s="6"/>
      <c r="L338" s="6"/>
      <c r="M338" s="6"/>
      <c r="N338" s="6"/>
      <c r="O338" s="6"/>
      <c r="P338" s="6"/>
      <c r="Q338" s="6"/>
      <c r="R338" s="6"/>
      <c r="S338" s="6"/>
    </row>
    <row r="339" spans="1:19" ht="18" x14ac:dyDescent="0.4">
      <c r="A339" s="6"/>
      <c r="B339" s="5"/>
      <c r="C339" s="6"/>
      <c r="D339" s="84"/>
      <c r="E339" s="86"/>
      <c r="F339" s="89"/>
      <c r="G339" s="89"/>
      <c r="H339" s="89"/>
      <c r="I339" s="89"/>
      <c r="J339" s="89"/>
      <c r="K339" s="6"/>
      <c r="L339" s="6"/>
      <c r="M339" s="6"/>
      <c r="N339" s="6"/>
      <c r="O339" s="6"/>
      <c r="P339" s="6"/>
      <c r="Q339" s="6"/>
      <c r="R339" s="6"/>
      <c r="S339" s="6"/>
    </row>
    <row r="340" spans="1:19" ht="18" x14ac:dyDescent="0.4">
      <c r="A340" s="6"/>
      <c r="B340" s="5"/>
      <c r="C340" s="6"/>
      <c r="D340" s="84"/>
      <c r="E340" s="86"/>
      <c r="F340" s="89"/>
      <c r="G340" s="89"/>
      <c r="H340" s="89"/>
      <c r="I340" s="89"/>
      <c r="J340" s="89"/>
      <c r="K340" s="6"/>
      <c r="L340" s="6"/>
      <c r="M340" s="6"/>
      <c r="N340" s="6"/>
      <c r="O340" s="6"/>
      <c r="P340" s="6"/>
      <c r="Q340" s="6"/>
      <c r="R340" s="6"/>
      <c r="S340" s="6"/>
    </row>
    <row r="341" spans="1:19" ht="18" x14ac:dyDescent="0.4">
      <c r="A341" s="19"/>
      <c r="B341" s="32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</row>
  </sheetData>
  <mergeCells count="92">
    <mergeCell ref="A5:F5"/>
    <mergeCell ref="K5:S5"/>
    <mergeCell ref="D7:D10"/>
    <mergeCell ref="E7:E10"/>
    <mergeCell ref="F7:F10"/>
    <mergeCell ref="K6:K10"/>
    <mergeCell ref="L6:L10"/>
    <mergeCell ref="M6:M10"/>
    <mergeCell ref="O6:O10"/>
    <mergeCell ref="A6:A10"/>
    <mergeCell ref="B6:B10"/>
    <mergeCell ref="C6:C10"/>
    <mergeCell ref="D6:F6"/>
    <mergeCell ref="S7:U7"/>
    <mergeCell ref="S8:S10"/>
    <mergeCell ref="T8:T10"/>
    <mergeCell ref="K93:K97"/>
    <mergeCell ref="D89:F89"/>
    <mergeCell ref="D63:F63"/>
    <mergeCell ref="A32:F32"/>
    <mergeCell ref="D34:D37"/>
    <mergeCell ref="E34:E37"/>
    <mergeCell ref="F34:F37"/>
    <mergeCell ref="A63:A67"/>
    <mergeCell ref="B63:B67"/>
    <mergeCell ref="C63:C67"/>
    <mergeCell ref="A62:F62"/>
    <mergeCell ref="D64:D67"/>
    <mergeCell ref="E64:E67"/>
    <mergeCell ref="D33:F33"/>
    <mergeCell ref="D94:D97"/>
    <mergeCell ref="E94:E97"/>
    <mergeCell ref="M33:M37"/>
    <mergeCell ref="O33:O37"/>
    <mergeCell ref="L93:L97"/>
    <mergeCell ref="M93:M97"/>
    <mergeCell ref="O93:O97"/>
    <mergeCell ref="F94:F97"/>
    <mergeCell ref="A93:A97"/>
    <mergeCell ref="B93:B97"/>
    <mergeCell ref="C93:C97"/>
    <mergeCell ref="D93:F93"/>
    <mergeCell ref="Z6:Z10"/>
    <mergeCell ref="AA6:AA10"/>
    <mergeCell ref="A92:F92"/>
    <mergeCell ref="K92:S92"/>
    <mergeCell ref="K62:S62"/>
    <mergeCell ref="F64:F67"/>
    <mergeCell ref="K63:K67"/>
    <mergeCell ref="L63:L67"/>
    <mergeCell ref="M63:M67"/>
    <mergeCell ref="O63:O67"/>
    <mergeCell ref="K32:S32"/>
    <mergeCell ref="A33:A37"/>
    <mergeCell ref="B33:B37"/>
    <mergeCell ref="C33:C37"/>
    <mergeCell ref="K33:K37"/>
    <mergeCell ref="L33:L37"/>
    <mergeCell ref="S64:U64"/>
    <mergeCell ref="S65:S67"/>
    <mergeCell ref="T65:T67"/>
    <mergeCell ref="U65:U67"/>
    <mergeCell ref="V63:V67"/>
    <mergeCell ref="S94:U94"/>
    <mergeCell ref="S95:S97"/>
    <mergeCell ref="T95:T97"/>
    <mergeCell ref="U95:U97"/>
    <mergeCell ref="V93:V97"/>
    <mergeCell ref="Z1:AA1"/>
    <mergeCell ref="A2:AA2"/>
    <mergeCell ref="A3:AA3"/>
    <mergeCell ref="V33:V37"/>
    <mergeCell ref="W33:W37"/>
    <mergeCell ref="Y33:Y37"/>
    <mergeCell ref="Z33:Z37"/>
    <mergeCell ref="AA33:AA37"/>
    <mergeCell ref="S34:U34"/>
    <mergeCell ref="S35:S37"/>
    <mergeCell ref="T35:T37"/>
    <mergeCell ref="U35:U37"/>
    <mergeCell ref="U8:U10"/>
    <mergeCell ref="V6:V10"/>
    <mergeCell ref="W6:W10"/>
    <mergeCell ref="Y6:Y10"/>
    <mergeCell ref="W93:W97"/>
    <mergeCell ref="Y93:Y97"/>
    <mergeCell ref="Z93:Z97"/>
    <mergeCell ref="AA93:AA97"/>
    <mergeCell ref="W63:W67"/>
    <mergeCell ref="Y63:Y67"/>
    <mergeCell ref="Z63:Z67"/>
    <mergeCell ref="AA63:AA67"/>
  </mergeCells>
  <pageMargins left="0" right="0" top="0" bottom="0" header="0" footer="0.31496062992125984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8"/>
  <sheetViews>
    <sheetView view="pageBreakPreview" topLeftCell="J19" zoomScaleNormal="100" zoomScaleSheetLayoutView="100" workbookViewId="0">
      <selection activeCell="T25" sqref="T25"/>
    </sheetView>
  </sheetViews>
  <sheetFormatPr defaultRowHeight="18" x14ac:dyDescent="0.4"/>
  <cols>
    <col min="1" max="1" width="3.75" customWidth="1"/>
    <col min="2" max="2" width="5.625" style="160" customWidth="1"/>
    <col min="3" max="3" width="5.875" customWidth="1"/>
    <col min="4" max="4" width="3.75" customWidth="1"/>
    <col min="5" max="5" width="3.625" customWidth="1"/>
    <col min="6" max="6" width="3.875" customWidth="1"/>
    <col min="7" max="7" width="5.125" customWidth="1"/>
    <col min="8" max="8" width="4.875" customWidth="1"/>
    <col min="9" max="9" width="5" customWidth="1"/>
    <col min="10" max="10" width="7.125" customWidth="1"/>
    <col min="11" max="11" width="2.75" customWidth="1"/>
    <col min="12" max="12" width="5.875" customWidth="1"/>
    <col min="13" max="15" width="6.75" customWidth="1"/>
    <col min="16" max="16" width="5.5" customWidth="1"/>
    <col min="17" max="17" width="6.75" customWidth="1"/>
    <col min="18" max="18" width="7.625" customWidth="1"/>
    <col min="19" max="19" width="6" style="430" customWidth="1"/>
    <col min="20" max="20" width="5.25" style="430" customWidth="1"/>
    <col min="21" max="21" width="6.375" customWidth="1"/>
    <col min="22" max="22" width="8" customWidth="1"/>
    <col min="23" max="23" width="7.125" customWidth="1"/>
    <col min="24" max="24" width="7.5" customWidth="1"/>
    <col min="25" max="25" width="7" customWidth="1"/>
    <col min="26" max="26" width="7.125" customWidth="1"/>
    <col min="27" max="27" width="7" customWidth="1"/>
    <col min="28" max="28" width="2.875" customWidth="1"/>
  </cols>
  <sheetData>
    <row r="1" spans="1:27" s="40" customFormat="1" ht="23.1" customHeight="1" x14ac:dyDescent="0.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488" t="s">
        <v>105</v>
      </c>
      <c r="Z1" s="488"/>
    </row>
    <row r="2" spans="1:27" s="40" customFormat="1" ht="23.1" customHeight="1" x14ac:dyDescent="0.5">
      <c r="A2" s="489" t="s">
        <v>148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</row>
    <row r="3" spans="1:27" s="40" customFormat="1" ht="23.1" customHeight="1" x14ac:dyDescent="0.5">
      <c r="A3" s="489" t="s">
        <v>13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</row>
    <row r="4" spans="1:27" s="40" customFormat="1" ht="15.75" customHeight="1" x14ac:dyDescent="0.5">
      <c r="A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42"/>
      <c r="T4" s="142"/>
      <c r="U4" s="142"/>
      <c r="V4" s="142"/>
      <c r="W4" s="185"/>
      <c r="X4" s="185"/>
      <c r="Z4" s="510" t="s">
        <v>154</v>
      </c>
      <c r="AA4" s="510"/>
    </row>
    <row r="5" spans="1:27" x14ac:dyDescent="0.4">
      <c r="A5" s="492" t="s">
        <v>93</v>
      </c>
      <c r="B5" s="487"/>
      <c r="C5" s="487"/>
      <c r="D5" s="487"/>
      <c r="E5" s="487"/>
      <c r="F5" s="487"/>
      <c r="G5" s="299"/>
      <c r="H5" s="299"/>
      <c r="I5" s="299"/>
      <c r="J5" s="299"/>
      <c r="K5" s="492" t="s">
        <v>104</v>
      </c>
      <c r="L5" s="487"/>
      <c r="M5" s="487"/>
      <c r="N5" s="487"/>
      <c r="O5" s="487"/>
      <c r="P5" s="487"/>
      <c r="Q5" s="487"/>
      <c r="R5" s="487"/>
      <c r="S5" s="507"/>
      <c r="T5" s="429"/>
      <c r="U5" s="274"/>
      <c r="V5" s="274"/>
      <c r="W5" s="189"/>
      <c r="X5" s="212" t="s">
        <v>106</v>
      </c>
      <c r="Y5" s="189"/>
      <c r="Z5" s="189"/>
      <c r="AA5" s="211"/>
    </row>
    <row r="6" spans="1:27" ht="18" customHeight="1" x14ac:dyDescent="0.4">
      <c r="A6" s="491" t="s">
        <v>3</v>
      </c>
      <c r="B6" s="491" t="s">
        <v>4</v>
      </c>
      <c r="C6" s="497" t="s">
        <v>5</v>
      </c>
      <c r="D6" s="492" t="s">
        <v>6</v>
      </c>
      <c r="E6" s="487"/>
      <c r="F6" s="493"/>
      <c r="G6" s="188" t="s">
        <v>83</v>
      </c>
      <c r="H6" s="188" t="s">
        <v>86</v>
      </c>
      <c r="I6" s="188" t="s">
        <v>87</v>
      </c>
      <c r="J6" s="188" t="s">
        <v>91</v>
      </c>
      <c r="K6" s="491" t="s">
        <v>3</v>
      </c>
      <c r="L6" s="491" t="s">
        <v>7</v>
      </c>
      <c r="M6" s="491" t="s">
        <v>8</v>
      </c>
      <c r="N6" s="302"/>
      <c r="O6" s="491" t="s">
        <v>95</v>
      </c>
      <c r="P6" s="302"/>
      <c r="Q6" s="302"/>
      <c r="R6" s="303"/>
      <c r="S6" s="428"/>
      <c r="T6" s="415"/>
      <c r="U6" s="209"/>
      <c r="V6" s="494" t="s">
        <v>100</v>
      </c>
      <c r="W6" s="464" t="s">
        <v>103</v>
      </c>
      <c r="X6" s="213" t="s">
        <v>107</v>
      </c>
      <c r="Y6" s="464" t="s">
        <v>101</v>
      </c>
      <c r="Z6" s="464" t="s">
        <v>102</v>
      </c>
      <c r="AA6" s="464" t="s">
        <v>146</v>
      </c>
    </row>
    <row r="7" spans="1:27" ht="30" customHeight="1" x14ac:dyDescent="0.4">
      <c r="A7" s="464"/>
      <c r="B7" s="464"/>
      <c r="C7" s="481"/>
      <c r="D7" s="475" t="s">
        <v>9</v>
      </c>
      <c r="E7" s="475" t="s">
        <v>10</v>
      </c>
      <c r="F7" s="475" t="s">
        <v>11</v>
      </c>
      <c r="G7" s="300" t="s">
        <v>123</v>
      </c>
      <c r="H7" s="300" t="s">
        <v>114</v>
      </c>
      <c r="I7" s="300" t="s">
        <v>88</v>
      </c>
      <c r="J7" s="300" t="s">
        <v>88</v>
      </c>
      <c r="K7" s="464"/>
      <c r="L7" s="464"/>
      <c r="M7" s="464"/>
      <c r="N7" s="295" t="s">
        <v>83</v>
      </c>
      <c r="O7" s="464"/>
      <c r="P7" s="295" t="s">
        <v>110</v>
      </c>
      <c r="Q7" s="295" t="s">
        <v>87</v>
      </c>
      <c r="R7" s="297" t="s">
        <v>91</v>
      </c>
      <c r="S7" s="466" t="s">
        <v>97</v>
      </c>
      <c r="T7" s="467"/>
      <c r="U7" s="468"/>
      <c r="V7" s="495"/>
      <c r="W7" s="464"/>
      <c r="X7" s="213" t="s">
        <v>96</v>
      </c>
      <c r="Y7" s="464"/>
      <c r="Z7" s="464"/>
      <c r="AA7" s="464"/>
    </row>
    <row r="8" spans="1:27" ht="14.25" customHeight="1" x14ac:dyDescent="0.2">
      <c r="A8" s="464"/>
      <c r="B8" s="464"/>
      <c r="C8" s="481"/>
      <c r="D8" s="476"/>
      <c r="E8" s="476"/>
      <c r="F8" s="476"/>
      <c r="G8" s="300" t="s">
        <v>124</v>
      </c>
      <c r="H8" s="300" t="s">
        <v>115</v>
      </c>
      <c r="I8" s="300" t="s">
        <v>125</v>
      </c>
      <c r="J8" s="300" t="s">
        <v>117</v>
      </c>
      <c r="K8" s="464"/>
      <c r="L8" s="464"/>
      <c r="M8" s="464"/>
      <c r="N8" s="295" t="s">
        <v>123</v>
      </c>
      <c r="O8" s="464"/>
      <c r="P8" s="295" t="s">
        <v>111</v>
      </c>
      <c r="Q8" s="295" t="s">
        <v>88</v>
      </c>
      <c r="R8" s="297" t="s">
        <v>122</v>
      </c>
      <c r="S8" s="469" t="s">
        <v>98</v>
      </c>
      <c r="T8" s="496" t="s">
        <v>144</v>
      </c>
      <c r="U8" s="471" t="s">
        <v>99</v>
      </c>
      <c r="V8" s="464"/>
      <c r="W8" s="464"/>
      <c r="X8" s="213" t="s">
        <v>108</v>
      </c>
      <c r="Y8" s="464"/>
      <c r="Z8" s="464"/>
      <c r="AA8" s="464"/>
    </row>
    <row r="9" spans="1:27" ht="14.25" customHeight="1" x14ac:dyDescent="0.2">
      <c r="A9" s="464"/>
      <c r="B9" s="464"/>
      <c r="C9" s="481"/>
      <c r="D9" s="476"/>
      <c r="E9" s="476"/>
      <c r="F9" s="476"/>
      <c r="G9" s="300" t="s">
        <v>85</v>
      </c>
      <c r="H9" s="300"/>
      <c r="I9" s="300" t="s">
        <v>115</v>
      </c>
      <c r="J9" s="300" t="s">
        <v>90</v>
      </c>
      <c r="K9" s="464"/>
      <c r="L9" s="464"/>
      <c r="M9" s="464"/>
      <c r="N9" s="295" t="s">
        <v>124</v>
      </c>
      <c r="O9" s="464"/>
      <c r="P9" s="295" t="s">
        <v>112</v>
      </c>
      <c r="Q9" s="295" t="s">
        <v>119</v>
      </c>
      <c r="R9" s="297" t="s">
        <v>120</v>
      </c>
      <c r="S9" s="469"/>
      <c r="T9" s="469"/>
      <c r="U9" s="471"/>
      <c r="V9" s="464"/>
      <c r="W9" s="464"/>
      <c r="X9" s="213" t="s">
        <v>109</v>
      </c>
      <c r="Y9" s="464"/>
      <c r="Z9" s="464"/>
      <c r="AA9" s="464"/>
    </row>
    <row r="10" spans="1:27" ht="45.75" customHeight="1" x14ac:dyDescent="0.2">
      <c r="A10" s="465"/>
      <c r="B10" s="465"/>
      <c r="C10" s="482"/>
      <c r="D10" s="477"/>
      <c r="E10" s="477"/>
      <c r="F10" s="477"/>
      <c r="G10" s="301"/>
      <c r="H10" s="301"/>
      <c r="I10" s="301" t="s">
        <v>90</v>
      </c>
      <c r="J10" s="301"/>
      <c r="K10" s="465"/>
      <c r="L10" s="465"/>
      <c r="M10" s="465"/>
      <c r="N10" s="296" t="s">
        <v>85</v>
      </c>
      <c r="O10" s="465"/>
      <c r="P10" s="296"/>
      <c r="Q10" s="296" t="s">
        <v>121</v>
      </c>
      <c r="R10" s="298" t="s">
        <v>90</v>
      </c>
      <c r="S10" s="470"/>
      <c r="T10" s="470"/>
      <c r="U10" s="472"/>
      <c r="V10" s="465"/>
      <c r="W10" s="465"/>
      <c r="X10" s="214" t="s">
        <v>85</v>
      </c>
      <c r="Y10" s="465"/>
      <c r="Z10" s="465"/>
      <c r="AA10" s="465"/>
    </row>
    <row r="11" spans="1:27" s="1" customFormat="1" ht="23.1" customHeight="1" x14ac:dyDescent="0.5">
      <c r="A11" s="6">
        <v>1</v>
      </c>
      <c r="B11" s="7" t="s">
        <v>12</v>
      </c>
      <c r="C11" s="6">
        <v>3020</v>
      </c>
      <c r="D11" s="6">
        <v>12</v>
      </c>
      <c r="E11" s="6">
        <v>3</v>
      </c>
      <c r="F11" s="6">
        <v>54</v>
      </c>
      <c r="G11" s="6"/>
      <c r="H11" s="6">
        <v>5154</v>
      </c>
      <c r="I11" s="6">
        <v>130</v>
      </c>
      <c r="J11" s="236">
        <f t="shared" ref="J11:J21" si="0">H11*I11</f>
        <v>670020</v>
      </c>
      <c r="K11" s="6"/>
      <c r="L11" s="6"/>
      <c r="M11" s="6"/>
      <c r="N11" s="6"/>
      <c r="O11" s="6"/>
      <c r="P11" s="6"/>
      <c r="Q11" s="46"/>
      <c r="R11" s="395"/>
      <c r="S11" s="144"/>
      <c r="T11" s="144"/>
      <c r="U11" s="357">
        <f t="shared" ref="U11" si="1">R11*T11/100</f>
        <v>0</v>
      </c>
      <c r="V11" s="357">
        <f t="shared" ref="V11" si="2">R11-U11</f>
        <v>0</v>
      </c>
      <c r="W11" s="357">
        <f t="shared" ref="W11" si="3">J11+V11</f>
        <v>670020</v>
      </c>
      <c r="X11" s="87"/>
      <c r="Y11" s="387" t="s">
        <v>133</v>
      </c>
      <c r="Z11" s="219"/>
      <c r="AA11" s="219"/>
    </row>
    <row r="12" spans="1:27" s="1" customFormat="1" ht="15.75" customHeight="1" x14ac:dyDescent="0.5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47"/>
      <c r="T12" s="47"/>
      <c r="U12" s="60"/>
      <c r="V12" s="60"/>
      <c r="W12" s="60"/>
      <c r="X12" s="60"/>
      <c r="Y12" s="60"/>
      <c r="Z12" s="60"/>
      <c r="AA12" s="60"/>
    </row>
    <row r="13" spans="1:27" s="1" customFormat="1" ht="23.1" customHeight="1" x14ac:dyDescent="0.5">
      <c r="A13" s="6">
        <v>2</v>
      </c>
      <c r="B13" s="7" t="s">
        <v>12</v>
      </c>
      <c r="C13" s="6">
        <v>2096</v>
      </c>
      <c r="D13" s="6">
        <v>2</v>
      </c>
      <c r="E13" s="6">
        <v>1</v>
      </c>
      <c r="F13" s="6">
        <v>35</v>
      </c>
      <c r="G13" s="6"/>
      <c r="H13" s="6">
        <v>935</v>
      </c>
      <c r="I13" s="6">
        <v>130</v>
      </c>
      <c r="J13" s="236">
        <f t="shared" si="0"/>
        <v>121550</v>
      </c>
      <c r="K13" s="6"/>
      <c r="L13" s="6"/>
      <c r="M13" s="6"/>
      <c r="N13" s="6"/>
      <c r="O13" s="6"/>
      <c r="P13" s="6"/>
      <c r="Q13" s="6"/>
      <c r="R13" s="6"/>
      <c r="S13" s="144"/>
      <c r="T13" s="144"/>
      <c r="U13" s="357">
        <f t="shared" ref="U13" si="4">R13*T13/100</f>
        <v>0</v>
      </c>
      <c r="V13" s="357">
        <f t="shared" ref="V13" si="5">R13-U13</f>
        <v>0</v>
      </c>
      <c r="W13" s="357">
        <f t="shared" ref="W13" si="6">J13+V13</f>
        <v>121550</v>
      </c>
      <c r="X13" s="219"/>
      <c r="Y13" s="219"/>
      <c r="Z13" s="219"/>
      <c r="AA13" s="219"/>
    </row>
    <row r="14" spans="1:27" s="1" customFormat="1" ht="23.1" customHeight="1" x14ac:dyDescent="0.5">
      <c r="A14" s="6">
        <v>3</v>
      </c>
      <c r="B14" s="7" t="s">
        <v>12</v>
      </c>
      <c r="C14" s="6">
        <v>1880</v>
      </c>
      <c r="D14" s="6">
        <v>8</v>
      </c>
      <c r="E14" s="6">
        <v>1</v>
      </c>
      <c r="F14" s="6">
        <v>32</v>
      </c>
      <c r="G14" s="6"/>
      <c r="H14" s="6">
        <v>3332</v>
      </c>
      <c r="I14" s="6">
        <v>1100</v>
      </c>
      <c r="J14" s="236">
        <f t="shared" si="0"/>
        <v>3665200</v>
      </c>
      <c r="K14" s="6"/>
      <c r="L14" s="6"/>
      <c r="M14" s="6"/>
      <c r="N14" s="6"/>
      <c r="O14" s="6"/>
      <c r="P14" s="6"/>
      <c r="Q14" s="6"/>
      <c r="R14" s="6"/>
      <c r="S14" s="43"/>
      <c r="T14" s="43"/>
      <c r="U14" s="357">
        <f t="shared" ref="U14:U16" si="7">R14*T14/100</f>
        <v>0</v>
      </c>
      <c r="V14" s="357">
        <f t="shared" ref="V14:V16" si="8">R14-U14</f>
        <v>0</v>
      </c>
      <c r="W14" s="357">
        <f t="shared" ref="W14:W16" si="9">J14+V14</f>
        <v>3665200</v>
      </c>
      <c r="X14" s="111"/>
      <c r="Y14" s="387" t="s">
        <v>133</v>
      </c>
      <c r="Z14" s="111"/>
      <c r="AA14" s="111"/>
    </row>
    <row r="15" spans="1:27" s="40" customFormat="1" ht="23.1" customHeight="1" x14ac:dyDescent="0.5">
      <c r="A15" s="6">
        <v>4</v>
      </c>
      <c r="B15" s="7" t="s">
        <v>12</v>
      </c>
      <c r="C15" s="6">
        <v>2939</v>
      </c>
      <c r="D15" s="6">
        <v>14</v>
      </c>
      <c r="E15" s="6">
        <v>1</v>
      </c>
      <c r="F15" s="6">
        <v>46</v>
      </c>
      <c r="G15" s="6"/>
      <c r="H15" s="6">
        <v>5746</v>
      </c>
      <c r="I15" s="6">
        <v>130</v>
      </c>
      <c r="J15" s="236">
        <f t="shared" si="0"/>
        <v>746980</v>
      </c>
      <c r="K15" s="6"/>
      <c r="L15" s="6"/>
      <c r="M15" s="6"/>
      <c r="N15" s="6"/>
      <c r="O15" s="6"/>
      <c r="P15" s="6"/>
      <c r="Q15" s="6"/>
      <c r="R15" s="6"/>
      <c r="S15" s="43"/>
      <c r="T15" s="43"/>
      <c r="U15" s="357">
        <f t="shared" si="7"/>
        <v>0</v>
      </c>
      <c r="V15" s="357">
        <f t="shared" si="8"/>
        <v>0</v>
      </c>
      <c r="W15" s="357">
        <f t="shared" si="9"/>
        <v>746980</v>
      </c>
      <c r="X15" s="111"/>
      <c r="Y15" s="111"/>
      <c r="Z15" s="111"/>
      <c r="AA15" s="111"/>
    </row>
    <row r="16" spans="1:27" s="40" customFormat="1" ht="23.1" customHeight="1" x14ac:dyDescent="0.5">
      <c r="A16" s="6">
        <v>5</v>
      </c>
      <c r="B16" s="7" t="s">
        <v>12</v>
      </c>
      <c r="C16" s="6">
        <v>2179</v>
      </c>
      <c r="D16" s="6">
        <v>2</v>
      </c>
      <c r="E16" s="6">
        <v>0</v>
      </c>
      <c r="F16" s="6">
        <v>56</v>
      </c>
      <c r="G16" s="6"/>
      <c r="H16" s="6">
        <v>856</v>
      </c>
      <c r="I16" s="6">
        <v>130</v>
      </c>
      <c r="J16" s="236">
        <f t="shared" si="0"/>
        <v>111280</v>
      </c>
      <c r="K16" s="6"/>
      <c r="L16" s="6"/>
      <c r="M16" s="6"/>
      <c r="N16" s="6"/>
      <c r="O16" s="6"/>
      <c r="P16" s="6"/>
      <c r="Q16" s="6"/>
      <c r="R16" s="6"/>
      <c r="S16" s="43"/>
      <c r="T16" s="43"/>
      <c r="U16" s="357">
        <f t="shared" si="7"/>
        <v>0</v>
      </c>
      <c r="V16" s="357">
        <f t="shared" si="8"/>
        <v>0</v>
      </c>
      <c r="W16" s="357">
        <f t="shared" si="9"/>
        <v>111280</v>
      </c>
      <c r="X16" s="111"/>
      <c r="Y16" s="111"/>
      <c r="Z16" s="111"/>
      <c r="AA16" s="111"/>
    </row>
    <row r="17" spans="1:27" s="1" customFormat="1" ht="13.5" customHeight="1" x14ac:dyDescent="0.5">
      <c r="A17" s="19"/>
      <c r="B17" s="20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47"/>
      <c r="T17" s="47"/>
      <c r="U17" s="60"/>
      <c r="V17" s="60"/>
      <c r="W17" s="60"/>
      <c r="X17" s="60"/>
      <c r="Y17" s="60"/>
      <c r="Z17" s="60"/>
      <c r="AA17" s="60"/>
    </row>
    <row r="18" spans="1:27" s="1" customFormat="1" ht="23.1" customHeight="1" x14ac:dyDescent="0.5">
      <c r="A18" s="6">
        <v>6</v>
      </c>
      <c r="B18" s="7" t="s">
        <v>12</v>
      </c>
      <c r="C18" s="6">
        <v>2695</v>
      </c>
      <c r="D18" s="6">
        <v>0</v>
      </c>
      <c r="E18" s="6">
        <v>3</v>
      </c>
      <c r="F18" s="6">
        <v>2</v>
      </c>
      <c r="G18" s="6"/>
      <c r="H18" s="6">
        <v>302</v>
      </c>
      <c r="I18" s="6">
        <v>130</v>
      </c>
      <c r="J18" s="236">
        <f t="shared" si="0"/>
        <v>39260</v>
      </c>
      <c r="K18" s="6"/>
      <c r="L18" s="6"/>
      <c r="M18" s="6"/>
      <c r="N18" s="6"/>
      <c r="O18" s="6"/>
      <c r="P18" s="6"/>
      <c r="Q18" s="6"/>
      <c r="R18" s="6"/>
      <c r="S18" s="144"/>
      <c r="T18" s="144"/>
      <c r="U18" s="357">
        <f t="shared" ref="U18" si="10">R18*T18/100</f>
        <v>0</v>
      </c>
      <c r="V18" s="357">
        <f t="shared" ref="V18" si="11">R18-U18</f>
        <v>0</v>
      </c>
      <c r="W18" s="357">
        <f t="shared" ref="W18" si="12">J18+V18</f>
        <v>39260</v>
      </c>
      <c r="X18" s="219"/>
      <c r="Y18" s="387" t="s">
        <v>133</v>
      </c>
      <c r="Z18" s="219"/>
      <c r="AA18" s="219"/>
    </row>
    <row r="19" spans="1:27" s="1" customFormat="1" ht="23.1" customHeight="1" x14ac:dyDescent="0.5">
      <c r="A19" s="6">
        <v>7</v>
      </c>
      <c r="B19" s="7" t="s">
        <v>12</v>
      </c>
      <c r="C19" s="6">
        <v>1887</v>
      </c>
      <c r="D19" s="6">
        <v>5</v>
      </c>
      <c r="E19" s="6">
        <v>2</v>
      </c>
      <c r="F19" s="6">
        <v>87</v>
      </c>
      <c r="G19" s="6"/>
      <c r="H19" s="6">
        <v>2287</v>
      </c>
      <c r="I19" s="6">
        <v>130</v>
      </c>
      <c r="J19" s="236">
        <f t="shared" si="0"/>
        <v>297310</v>
      </c>
      <c r="K19" s="6"/>
      <c r="L19" s="6"/>
      <c r="M19" s="6"/>
      <c r="N19" s="6"/>
      <c r="O19" s="6"/>
      <c r="P19" s="6"/>
      <c r="Q19" s="6"/>
      <c r="R19" s="6"/>
      <c r="S19" s="43"/>
      <c r="T19" s="43"/>
      <c r="U19" s="357">
        <f t="shared" ref="U19" si="13">R19*T19/100</f>
        <v>0</v>
      </c>
      <c r="V19" s="357">
        <f t="shared" ref="V19" si="14">R19-U19</f>
        <v>0</v>
      </c>
      <c r="W19" s="357">
        <f t="shared" ref="W19" si="15">J19+V19</f>
        <v>297310</v>
      </c>
      <c r="X19" s="111"/>
      <c r="Y19" s="111"/>
      <c r="Z19" s="111"/>
      <c r="AA19" s="111"/>
    </row>
    <row r="20" spans="1:27" s="1" customFormat="1" ht="15" customHeight="1" x14ac:dyDescent="0.5">
      <c r="A20" s="19"/>
      <c r="B20" s="20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47"/>
      <c r="T20" s="47"/>
      <c r="U20" s="60"/>
      <c r="V20" s="60"/>
      <c r="W20" s="60"/>
      <c r="X20" s="60"/>
      <c r="Y20" s="60"/>
      <c r="Z20" s="60"/>
      <c r="AA20" s="60"/>
    </row>
    <row r="21" spans="1:27" s="1" customFormat="1" ht="23.1" customHeight="1" x14ac:dyDescent="0.5">
      <c r="A21" s="6">
        <v>8</v>
      </c>
      <c r="B21" s="7" t="s">
        <v>12</v>
      </c>
      <c r="C21" s="6">
        <v>3018</v>
      </c>
      <c r="D21" s="6">
        <v>4</v>
      </c>
      <c r="E21" s="6">
        <v>2</v>
      </c>
      <c r="F21" s="6">
        <v>26</v>
      </c>
      <c r="G21" s="6"/>
      <c r="H21" s="6">
        <v>1826</v>
      </c>
      <c r="I21" s="6">
        <v>130</v>
      </c>
      <c r="J21" s="236">
        <f t="shared" si="0"/>
        <v>237380</v>
      </c>
      <c r="K21" s="6"/>
      <c r="L21" s="6"/>
      <c r="M21" s="6"/>
      <c r="N21" s="6"/>
      <c r="O21" s="6"/>
      <c r="P21" s="6"/>
      <c r="Q21" s="6"/>
      <c r="R21" s="6"/>
      <c r="S21" s="43"/>
      <c r="T21" s="43"/>
      <c r="U21" s="357">
        <f t="shared" ref="U21" si="16">R21*T21/100</f>
        <v>0</v>
      </c>
      <c r="V21" s="357">
        <f t="shared" ref="V21" si="17">R21-U21</f>
        <v>0</v>
      </c>
      <c r="W21" s="357">
        <f t="shared" ref="W21" si="18">J21+V21</f>
        <v>237380</v>
      </c>
      <c r="X21" s="111"/>
      <c r="Y21" s="387" t="s">
        <v>133</v>
      </c>
      <c r="Z21" s="111"/>
      <c r="AA21" s="111"/>
    </row>
    <row r="22" spans="1:27" s="1" customFormat="1" ht="15" customHeight="1" x14ac:dyDescent="0.5">
      <c r="A22" s="19"/>
      <c r="B22" s="20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47"/>
      <c r="T22" s="47"/>
      <c r="U22" s="60"/>
      <c r="V22" s="60"/>
      <c r="W22" s="60"/>
      <c r="X22" s="60"/>
      <c r="Y22" s="60"/>
      <c r="Z22" s="60"/>
      <c r="AA22" s="60"/>
    </row>
    <row r="23" spans="1:27" s="40" customFormat="1" ht="15" customHeight="1" x14ac:dyDescent="0.5">
      <c r="A23" s="15"/>
      <c r="B23" s="228" t="s">
        <v>126</v>
      </c>
      <c r="C23" s="228"/>
      <c r="D23" s="227"/>
      <c r="E23" s="227"/>
      <c r="F23" s="227"/>
      <c r="G23" s="227"/>
      <c r="H23" s="227"/>
      <c r="I23" s="227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39"/>
      <c r="V23" s="139"/>
      <c r="W23" s="139"/>
      <c r="X23" s="139"/>
      <c r="Y23" s="139"/>
      <c r="Z23" s="139"/>
      <c r="AA23" s="139"/>
    </row>
    <row r="24" spans="1:27" s="40" customFormat="1" ht="15" customHeight="1" x14ac:dyDescent="0.5">
      <c r="A24" s="15"/>
      <c r="B24" s="227"/>
      <c r="C24" s="227"/>
      <c r="D24" s="229" t="s">
        <v>127</v>
      </c>
      <c r="E24" s="227"/>
      <c r="F24" s="227"/>
      <c r="G24" s="227"/>
      <c r="H24" s="227"/>
      <c r="I24" s="227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39"/>
      <c r="V24" s="139"/>
      <c r="W24" s="139"/>
      <c r="X24" s="139"/>
      <c r="Y24" s="139"/>
      <c r="Z24" s="139"/>
      <c r="AA24" s="139"/>
    </row>
    <row r="25" spans="1:27" s="40" customFormat="1" ht="15" customHeight="1" x14ac:dyDescent="0.5">
      <c r="A25" s="15"/>
      <c r="B25" s="227"/>
      <c r="C25" s="227"/>
      <c r="D25" s="229" t="s">
        <v>128</v>
      </c>
      <c r="E25" s="227"/>
      <c r="F25" s="227"/>
      <c r="G25" s="227"/>
      <c r="H25" s="227"/>
      <c r="I25" s="227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39"/>
      <c r="V25" s="139"/>
      <c r="W25" s="139"/>
      <c r="X25" s="139"/>
      <c r="Y25" s="139"/>
      <c r="Z25" s="139"/>
      <c r="AA25" s="139"/>
    </row>
    <row r="26" spans="1:27" s="40" customFormat="1" ht="15" customHeight="1" x14ac:dyDescent="0.5">
      <c r="A26" s="15"/>
      <c r="B26" s="227"/>
      <c r="C26" s="227"/>
      <c r="D26" s="229" t="s">
        <v>129</v>
      </c>
      <c r="E26" s="227"/>
      <c r="F26" s="227"/>
      <c r="G26" s="227"/>
      <c r="H26" s="227"/>
      <c r="I26" s="227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39"/>
      <c r="V26" s="139"/>
      <c r="W26" s="139"/>
      <c r="X26" s="139"/>
      <c r="Y26" s="139"/>
      <c r="Z26" s="139"/>
      <c r="AA26" s="139"/>
    </row>
    <row r="27" spans="1:27" s="40" customFormat="1" ht="15" customHeight="1" x14ac:dyDescent="0.5">
      <c r="A27" s="15"/>
      <c r="B27" s="227"/>
      <c r="C27" s="227"/>
      <c r="D27" s="229" t="s">
        <v>130</v>
      </c>
      <c r="E27" s="227"/>
      <c r="F27" s="227"/>
      <c r="G27" s="227"/>
      <c r="H27" s="227"/>
      <c r="I27" s="227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39"/>
      <c r="V27" s="139"/>
      <c r="W27" s="139"/>
      <c r="X27" s="139"/>
      <c r="Y27" s="139"/>
      <c r="Z27" s="139"/>
      <c r="AA27" s="139"/>
    </row>
    <row r="28" spans="1:27" s="40" customFormat="1" ht="15" customHeight="1" x14ac:dyDescent="0.5">
      <c r="A28" s="15"/>
      <c r="B28" s="227"/>
      <c r="C28" s="227"/>
      <c r="D28" s="229" t="s">
        <v>131</v>
      </c>
      <c r="E28" s="227"/>
      <c r="F28" s="227"/>
      <c r="G28" s="227"/>
      <c r="H28" s="227"/>
      <c r="I28" s="227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39"/>
      <c r="V28" s="139"/>
      <c r="W28" s="139"/>
      <c r="X28" s="139"/>
      <c r="Y28" s="139"/>
      <c r="Z28" s="139"/>
      <c r="AA28" s="139"/>
    </row>
    <row r="29" spans="1:27" s="40" customFormat="1" ht="15" customHeight="1" x14ac:dyDescent="0.5">
      <c r="A29" s="15"/>
      <c r="B29" s="350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39"/>
      <c r="V29" s="139"/>
      <c r="W29" s="139"/>
      <c r="X29" s="139"/>
      <c r="Y29" s="139"/>
      <c r="Z29" s="139"/>
      <c r="AA29" s="139"/>
    </row>
    <row r="30" spans="1:27" x14ac:dyDescent="0.4">
      <c r="A30" s="492" t="s">
        <v>1</v>
      </c>
      <c r="B30" s="487"/>
      <c r="C30" s="487"/>
      <c r="D30" s="487"/>
      <c r="E30" s="487"/>
      <c r="F30" s="487"/>
      <c r="G30" s="299"/>
      <c r="H30" s="299"/>
      <c r="I30" s="299"/>
      <c r="J30" s="299"/>
      <c r="K30" s="492" t="s">
        <v>2</v>
      </c>
      <c r="L30" s="487"/>
      <c r="M30" s="487"/>
      <c r="N30" s="487"/>
      <c r="O30" s="487"/>
      <c r="P30" s="487"/>
      <c r="Q30" s="487"/>
      <c r="R30" s="487"/>
      <c r="S30" s="450"/>
      <c r="T30" s="450"/>
      <c r="U30" s="446"/>
      <c r="V30" s="222"/>
      <c r="W30" s="253"/>
      <c r="X30" s="256" t="s">
        <v>106</v>
      </c>
      <c r="Y30" s="253"/>
      <c r="Z30" s="253"/>
      <c r="AA30" s="257"/>
    </row>
    <row r="31" spans="1:27" ht="18" customHeight="1" x14ac:dyDescent="0.4">
      <c r="A31" s="491" t="s">
        <v>3</v>
      </c>
      <c r="B31" s="491" t="s">
        <v>4</v>
      </c>
      <c r="C31" s="497" t="s">
        <v>5</v>
      </c>
      <c r="D31" s="492" t="s">
        <v>6</v>
      </c>
      <c r="E31" s="487"/>
      <c r="F31" s="493"/>
      <c r="G31" s="188" t="s">
        <v>83</v>
      </c>
      <c r="H31" s="188" t="s">
        <v>86</v>
      </c>
      <c r="I31" s="188" t="s">
        <v>87</v>
      </c>
      <c r="J31" s="188" t="s">
        <v>91</v>
      </c>
      <c r="K31" s="491" t="s">
        <v>3</v>
      </c>
      <c r="L31" s="491" t="s">
        <v>7</v>
      </c>
      <c r="M31" s="491" t="s">
        <v>8</v>
      </c>
      <c r="N31" s="302"/>
      <c r="O31" s="491" t="s">
        <v>95</v>
      </c>
      <c r="P31" s="302"/>
      <c r="Q31" s="302"/>
      <c r="R31" s="303"/>
      <c r="S31" s="428"/>
      <c r="T31" s="415"/>
      <c r="U31" s="209"/>
      <c r="V31" s="494" t="s">
        <v>100</v>
      </c>
      <c r="W31" s="464" t="s">
        <v>103</v>
      </c>
      <c r="X31" s="213" t="s">
        <v>107</v>
      </c>
      <c r="Y31" s="464" t="s">
        <v>101</v>
      </c>
      <c r="Z31" s="464" t="s">
        <v>102</v>
      </c>
      <c r="AA31" s="464" t="s">
        <v>146</v>
      </c>
    </row>
    <row r="32" spans="1:27" ht="30" customHeight="1" x14ac:dyDescent="0.4">
      <c r="A32" s="464"/>
      <c r="B32" s="464"/>
      <c r="C32" s="481"/>
      <c r="D32" s="475" t="s">
        <v>9</v>
      </c>
      <c r="E32" s="475" t="s">
        <v>10</v>
      </c>
      <c r="F32" s="475" t="s">
        <v>11</v>
      </c>
      <c r="G32" s="300" t="s">
        <v>123</v>
      </c>
      <c r="H32" s="300" t="s">
        <v>114</v>
      </c>
      <c r="I32" s="300" t="s">
        <v>88</v>
      </c>
      <c r="J32" s="300" t="s">
        <v>88</v>
      </c>
      <c r="K32" s="464"/>
      <c r="L32" s="464"/>
      <c r="M32" s="464"/>
      <c r="N32" s="295" t="s">
        <v>83</v>
      </c>
      <c r="O32" s="464"/>
      <c r="P32" s="295" t="s">
        <v>110</v>
      </c>
      <c r="Q32" s="295" t="s">
        <v>87</v>
      </c>
      <c r="R32" s="297" t="s">
        <v>91</v>
      </c>
      <c r="S32" s="466" t="s">
        <v>97</v>
      </c>
      <c r="T32" s="467"/>
      <c r="U32" s="468"/>
      <c r="V32" s="495"/>
      <c r="W32" s="464"/>
      <c r="X32" s="213" t="s">
        <v>96</v>
      </c>
      <c r="Y32" s="464"/>
      <c r="Z32" s="464"/>
      <c r="AA32" s="464"/>
    </row>
    <row r="33" spans="1:27" ht="14.25" customHeight="1" x14ac:dyDescent="0.2">
      <c r="A33" s="464"/>
      <c r="B33" s="464"/>
      <c r="C33" s="481"/>
      <c r="D33" s="476"/>
      <c r="E33" s="476"/>
      <c r="F33" s="476"/>
      <c r="G33" s="300" t="s">
        <v>124</v>
      </c>
      <c r="H33" s="300" t="s">
        <v>115</v>
      </c>
      <c r="I33" s="300" t="s">
        <v>125</v>
      </c>
      <c r="J33" s="300" t="s">
        <v>117</v>
      </c>
      <c r="K33" s="464"/>
      <c r="L33" s="464"/>
      <c r="M33" s="464"/>
      <c r="N33" s="295" t="s">
        <v>123</v>
      </c>
      <c r="O33" s="464"/>
      <c r="P33" s="295" t="s">
        <v>111</v>
      </c>
      <c r="Q33" s="295" t="s">
        <v>88</v>
      </c>
      <c r="R33" s="297" t="s">
        <v>122</v>
      </c>
      <c r="S33" s="469" t="s">
        <v>98</v>
      </c>
      <c r="T33" s="496" t="s">
        <v>144</v>
      </c>
      <c r="U33" s="471" t="s">
        <v>99</v>
      </c>
      <c r="V33" s="464"/>
      <c r="W33" s="464"/>
      <c r="X33" s="213" t="s">
        <v>108</v>
      </c>
      <c r="Y33" s="464"/>
      <c r="Z33" s="464"/>
      <c r="AA33" s="464"/>
    </row>
    <row r="34" spans="1:27" ht="14.25" customHeight="1" x14ac:dyDescent="0.2">
      <c r="A34" s="464"/>
      <c r="B34" s="464"/>
      <c r="C34" s="481"/>
      <c r="D34" s="476"/>
      <c r="E34" s="476"/>
      <c r="F34" s="476"/>
      <c r="G34" s="300" t="s">
        <v>85</v>
      </c>
      <c r="H34" s="300"/>
      <c r="I34" s="300" t="s">
        <v>115</v>
      </c>
      <c r="J34" s="300" t="s">
        <v>90</v>
      </c>
      <c r="K34" s="464"/>
      <c r="L34" s="464"/>
      <c r="M34" s="464"/>
      <c r="N34" s="295" t="s">
        <v>124</v>
      </c>
      <c r="O34" s="464"/>
      <c r="P34" s="295" t="s">
        <v>112</v>
      </c>
      <c r="Q34" s="295" t="s">
        <v>119</v>
      </c>
      <c r="R34" s="297" t="s">
        <v>120</v>
      </c>
      <c r="S34" s="469"/>
      <c r="T34" s="469"/>
      <c r="U34" s="471"/>
      <c r="V34" s="464"/>
      <c r="W34" s="464"/>
      <c r="X34" s="213" t="s">
        <v>109</v>
      </c>
      <c r="Y34" s="464"/>
      <c r="Z34" s="464"/>
      <c r="AA34" s="464"/>
    </row>
    <row r="35" spans="1:27" ht="45.75" customHeight="1" x14ac:dyDescent="0.2">
      <c r="A35" s="465"/>
      <c r="B35" s="465"/>
      <c r="C35" s="482"/>
      <c r="D35" s="477"/>
      <c r="E35" s="477"/>
      <c r="F35" s="477"/>
      <c r="G35" s="301"/>
      <c r="H35" s="301"/>
      <c r="I35" s="301" t="s">
        <v>90</v>
      </c>
      <c r="J35" s="301"/>
      <c r="K35" s="465"/>
      <c r="L35" s="465"/>
      <c r="M35" s="465"/>
      <c r="N35" s="296" t="s">
        <v>85</v>
      </c>
      <c r="O35" s="465"/>
      <c r="P35" s="296"/>
      <c r="Q35" s="296" t="s">
        <v>121</v>
      </c>
      <c r="R35" s="298" t="s">
        <v>90</v>
      </c>
      <c r="S35" s="470"/>
      <c r="T35" s="470"/>
      <c r="U35" s="472"/>
      <c r="V35" s="465"/>
      <c r="W35" s="465"/>
      <c r="X35" s="214" t="s">
        <v>85</v>
      </c>
      <c r="Y35" s="465"/>
      <c r="Z35" s="465"/>
      <c r="AA35" s="465"/>
    </row>
    <row r="36" spans="1:27" s="1" customFormat="1" ht="18" customHeight="1" x14ac:dyDescent="0.5">
      <c r="A36" s="10"/>
      <c r="B36" s="3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44"/>
      <c r="T36" s="144"/>
      <c r="U36" s="219"/>
      <c r="V36" s="219"/>
      <c r="W36" s="219"/>
      <c r="X36" s="219"/>
      <c r="Y36" s="219"/>
      <c r="Z36" s="219"/>
      <c r="AA36" s="219"/>
    </row>
    <row r="37" spans="1:27" s="1" customFormat="1" ht="23.1" customHeight="1" x14ac:dyDescent="0.5">
      <c r="A37" s="6">
        <v>9</v>
      </c>
      <c r="B37" s="7" t="s">
        <v>12</v>
      </c>
      <c r="C37" s="6">
        <v>2195</v>
      </c>
      <c r="D37" s="6">
        <v>11</v>
      </c>
      <c r="E37" s="6">
        <v>3</v>
      </c>
      <c r="F37" s="6">
        <v>60</v>
      </c>
      <c r="G37" s="6"/>
      <c r="H37" s="6">
        <v>4760</v>
      </c>
      <c r="I37" s="6">
        <v>330</v>
      </c>
      <c r="J37" s="236">
        <f t="shared" ref="J37" si="19">H37*I37</f>
        <v>1570800</v>
      </c>
      <c r="K37" s="6"/>
      <c r="L37" s="6"/>
      <c r="M37" s="6"/>
      <c r="N37" s="6"/>
      <c r="O37" s="6"/>
      <c r="P37" s="6"/>
      <c r="Q37" s="6"/>
      <c r="R37" s="6"/>
      <c r="S37" s="43"/>
      <c r="T37" s="43"/>
      <c r="U37" s="357">
        <f t="shared" ref="U37" si="20">R37*T37/100</f>
        <v>0</v>
      </c>
      <c r="V37" s="357">
        <f t="shared" ref="V37" si="21">R37-U37</f>
        <v>0</v>
      </c>
      <c r="W37" s="357">
        <f t="shared" ref="W37" si="22">J37+V37</f>
        <v>1570800</v>
      </c>
      <c r="X37" s="111"/>
      <c r="Y37" s="387" t="s">
        <v>133</v>
      </c>
      <c r="Z37" s="111"/>
      <c r="AA37" s="111"/>
    </row>
    <row r="38" spans="1:27" s="1" customFormat="1" ht="18.75" customHeight="1" x14ac:dyDescent="0.5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47"/>
      <c r="T38" s="47"/>
      <c r="U38" s="60"/>
      <c r="V38" s="60"/>
      <c r="W38" s="60"/>
      <c r="X38" s="60"/>
      <c r="Y38" s="60"/>
      <c r="Z38" s="60"/>
      <c r="AA38" s="60"/>
    </row>
    <row r="39" spans="1:27" s="1" customFormat="1" ht="17.25" customHeight="1" x14ac:dyDescent="0.5">
      <c r="A39" s="10"/>
      <c r="B39" s="3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44"/>
      <c r="T39" s="144"/>
      <c r="U39" s="219"/>
      <c r="V39" s="219"/>
      <c r="W39" s="219"/>
      <c r="X39" s="219"/>
      <c r="Y39" s="219"/>
      <c r="Z39" s="219"/>
      <c r="AA39" s="219"/>
    </row>
    <row r="40" spans="1:27" s="1" customFormat="1" ht="23.1" customHeight="1" x14ac:dyDescent="0.5">
      <c r="A40" s="6">
        <v>10</v>
      </c>
      <c r="B40" s="7" t="s">
        <v>12</v>
      </c>
      <c r="C40" s="6">
        <v>1929</v>
      </c>
      <c r="D40" s="6">
        <v>0</v>
      </c>
      <c r="E40" s="6">
        <v>1</v>
      </c>
      <c r="F40" s="6">
        <v>47</v>
      </c>
      <c r="G40" s="6"/>
      <c r="H40" s="6">
        <v>147</v>
      </c>
      <c r="I40" s="6">
        <v>2000</v>
      </c>
      <c r="J40" s="236">
        <f t="shared" ref="J40:J42" si="23">H40*I40</f>
        <v>294000</v>
      </c>
      <c r="K40" s="6"/>
      <c r="L40" s="6"/>
      <c r="M40" s="6"/>
      <c r="N40" s="6"/>
      <c r="O40" s="6"/>
      <c r="P40" s="6"/>
      <c r="Q40" s="6"/>
      <c r="R40" s="6"/>
      <c r="S40" s="43"/>
      <c r="T40" s="43"/>
      <c r="U40" s="357">
        <f t="shared" ref="U40" si="24">R40*T40/100</f>
        <v>0</v>
      </c>
      <c r="V40" s="357">
        <f t="shared" ref="V40" si="25">R40-U40</f>
        <v>0</v>
      </c>
      <c r="W40" s="357">
        <f t="shared" ref="W40" si="26">J40+V40</f>
        <v>294000</v>
      </c>
      <c r="X40" s="111"/>
      <c r="Y40" s="387"/>
      <c r="Z40" s="111"/>
      <c r="AA40" s="111"/>
    </row>
    <row r="41" spans="1:27" s="1" customFormat="1" ht="23.1" customHeight="1" x14ac:dyDescent="0.5">
      <c r="A41" s="6">
        <v>11</v>
      </c>
      <c r="B41" s="7" t="s">
        <v>12</v>
      </c>
      <c r="C41" s="6">
        <v>1927</v>
      </c>
      <c r="D41" s="6">
        <v>1</v>
      </c>
      <c r="E41" s="6">
        <v>3</v>
      </c>
      <c r="F41" s="6">
        <v>63</v>
      </c>
      <c r="G41" s="6"/>
      <c r="H41" s="6">
        <v>763</v>
      </c>
      <c r="I41" s="6">
        <v>1750</v>
      </c>
      <c r="J41" s="236">
        <f t="shared" si="23"/>
        <v>1335250</v>
      </c>
      <c r="K41" s="6"/>
      <c r="L41" s="6"/>
      <c r="M41" s="6"/>
      <c r="N41" s="6"/>
      <c r="O41" s="6"/>
      <c r="P41" s="6"/>
      <c r="Q41" s="6"/>
      <c r="R41" s="6"/>
      <c r="S41" s="43"/>
      <c r="T41" s="43"/>
      <c r="U41" s="357">
        <f t="shared" ref="U41:U42" si="27">R41*T41/100</f>
        <v>0</v>
      </c>
      <c r="V41" s="357">
        <f t="shared" ref="V41:V42" si="28">R41-U41</f>
        <v>0</v>
      </c>
      <c r="W41" s="357">
        <f t="shared" ref="W41:W42" si="29">J41+V41</f>
        <v>1335250</v>
      </c>
      <c r="X41" s="111"/>
      <c r="Y41" s="387" t="s">
        <v>133</v>
      </c>
      <c r="Z41" s="111"/>
      <c r="AA41" s="111"/>
    </row>
    <row r="42" spans="1:27" s="1" customFormat="1" ht="23.1" customHeight="1" x14ac:dyDescent="0.5">
      <c r="A42" s="6">
        <v>12</v>
      </c>
      <c r="B42" s="7" t="s">
        <v>12</v>
      </c>
      <c r="C42" s="6">
        <v>1928</v>
      </c>
      <c r="D42" s="6">
        <v>0</v>
      </c>
      <c r="E42" s="6">
        <v>1</v>
      </c>
      <c r="F42" s="6">
        <v>88</v>
      </c>
      <c r="G42" s="6"/>
      <c r="H42" s="6">
        <v>188</v>
      </c>
      <c r="I42" s="6">
        <v>130</v>
      </c>
      <c r="J42" s="236">
        <f t="shared" si="23"/>
        <v>24440</v>
      </c>
      <c r="K42" s="6"/>
      <c r="L42" s="6"/>
      <c r="M42" s="6"/>
      <c r="N42" s="6"/>
      <c r="O42" s="6"/>
      <c r="P42" s="6"/>
      <c r="Q42" s="6"/>
      <c r="R42" s="6"/>
      <c r="S42" s="43"/>
      <c r="T42" s="43"/>
      <c r="U42" s="357">
        <f t="shared" si="27"/>
        <v>0</v>
      </c>
      <c r="V42" s="357">
        <f t="shared" si="28"/>
        <v>0</v>
      </c>
      <c r="W42" s="357">
        <f t="shared" si="29"/>
        <v>24440</v>
      </c>
      <c r="X42" s="111"/>
      <c r="Y42" s="111"/>
      <c r="Z42" s="111"/>
      <c r="AA42" s="111"/>
    </row>
    <row r="43" spans="1:27" s="40" customFormat="1" ht="23.1" customHeight="1" x14ac:dyDescent="0.5">
      <c r="A43" s="18"/>
      <c r="B43" s="155"/>
      <c r="C43" s="18"/>
      <c r="D43" s="19"/>
      <c r="E43" s="19"/>
      <c r="F43" s="19"/>
      <c r="G43" s="19"/>
      <c r="H43" s="19"/>
      <c r="I43" s="19"/>
      <c r="J43" s="19"/>
      <c r="K43" s="19"/>
      <c r="L43" s="10"/>
      <c r="M43" s="10"/>
      <c r="N43" s="10"/>
      <c r="O43" s="10"/>
      <c r="P43" s="10"/>
      <c r="Q43" s="10"/>
      <c r="R43" s="10"/>
      <c r="S43" s="47"/>
      <c r="T43" s="47"/>
      <c r="U43" s="60"/>
      <c r="V43" s="60"/>
      <c r="W43" s="60"/>
      <c r="X43" s="60"/>
      <c r="Y43" s="60"/>
      <c r="Z43" s="60"/>
      <c r="AA43" s="60"/>
    </row>
    <row r="44" spans="1:27" s="157" customFormat="1" ht="17.25" customHeight="1" x14ac:dyDescent="0.5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4"/>
      <c r="M44" s="4"/>
      <c r="N44" s="4"/>
      <c r="O44" s="4"/>
      <c r="P44" s="4"/>
      <c r="Q44" s="4"/>
      <c r="R44" s="4"/>
      <c r="S44" s="144"/>
      <c r="T44" s="144"/>
      <c r="U44" s="219"/>
      <c r="V44" s="219"/>
      <c r="W44" s="219"/>
      <c r="X44" s="219"/>
      <c r="Y44" s="219"/>
      <c r="Z44" s="219"/>
      <c r="AA44" s="219"/>
    </row>
    <row r="45" spans="1:27" s="157" customFormat="1" ht="23.1" customHeight="1" x14ac:dyDescent="0.5">
      <c r="A45" s="10">
        <v>13</v>
      </c>
      <c r="B45" s="10" t="s">
        <v>12</v>
      </c>
      <c r="C45" s="10">
        <v>4074</v>
      </c>
      <c r="D45" s="10">
        <v>25</v>
      </c>
      <c r="E45" s="10">
        <v>1</v>
      </c>
      <c r="F45" s="10">
        <v>67</v>
      </c>
      <c r="G45" s="10"/>
      <c r="H45" s="10">
        <v>10167</v>
      </c>
      <c r="I45" s="10">
        <v>130</v>
      </c>
      <c r="J45" s="236">
        <f t="shared" ref="J45" si="30">H45*I45</f>
        <v>1321710</v>
      </c>
      <c r="K45" s="10"/>
      <c r="L45" s="43"/>
      <c r="M45" s="43"/>
      <c r="N45" s="43"/>
      <c r="O45" s="43"/>
      <c r="P45" s="43"/>
      <c r="Q45" s="43"/>
      <c r="R45" s="43"/>
      <c r="S45" s="43"/>
      <c r="T45" s="43"/>
      <c r="U45" s="357">
        <f t="shared" ref="U45" si="31">R45*T45/100</f>
        <v>0</v>
      </c>
      <c r="V45" s="357">
        <f t="shared" ref="V45" si="32">R45-U45</f>
        <v>0</v>
      </c>
      <c r="W45" s="357">
        <f t="shared" ref="W45" si="33">J45+V45</f>
        <v>1321710</v>
      </c>
      <c r="X45" s="111"/>
      <c r="Y45" s="387" t="s">
        <v>133</v>
      </c>
      <c r="Z45" s="111"/>
      <c r="AA45" s="111"/>
    </row>
    <row r="46" spans="1:27" s="13" customFormat="1" ht="23.1" customHeight="1" x14ac:dyDescent="0.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47"/>
      <c r="T46" s="47"/>
      <c r="U46" s="60"/>
      <c r="V46" s="60"/>
      <c r="W46" s="60"/>
      <c r="X46" s="60"/>
      <c r="Y46" s="60"/>
      <c r="Z46" s="60"/>
      <c r="AA46" s="60"/>
    </row>
    <row r="47" spans="1:27" s="13" customFormat="1" ht="23.1" customHeight="1" x14ac:dyDescent="0.5">
      <c r="A47" s="10"/>
      <c r="B47" s="7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43"/>
      <c r="O47" s="43"/>
      <c r="P47" s="43"/>
      <c r="Q47" s="43"/>
      <c r="R47" s="43"/>
      <c r="S47" s="144"/>
      <c r="T47" s="144"/>
      <c r="U47" s="219"/>
      <c r="V47" s="219"/>
      <c r="W47" s="219"/>
      <c r="X47" s="219"/>
      <c r="Y47" s="219"/>
      <c r="Z47" s="219"/>
      <c r="AA47" s="219"/>
    </row>
    <row r="48" spans="1:27" s="13" customFormat="1" ht="23.1" customHeight="1" x14ac:dyDescent="0.5">
      <c r="A48" s="10">
        <v>14</v>
      </c>
      <c r="B48" s="10" t="s">
        <v>12</v>
      </c>
      <c r="C48" s="10">
        <v>1884</v>
      </c>
      <c r="D48" s="10">
        <v>4</v>
      </c>
      <c r="E48" s="10">
        <v>0</v>
      </c>
      <c r="F48" s="10">
        <v>41</v>
      </c>
      <c r="G48" s="10"/>
      <c r="H48" s="10">
        <v>1641</v>
      </c>
      <c r="I48" s="10">
        <v>130</v>
      </c>
      <c r="J48" s="236">
        <f t="shared" ref="J48" si="34">H48*I48</f>
        <v>213330</v>
      </c>
      <c r="K48" s="10"/>
      <c r="L48" s="10"/>
      <c r="M48" s="10"/>
      <c r="N48" s="43"/>
      <c r="O48" s="43"/>
      <c r="P48" s="43"/>
      <c r="Q48" s="43"/>
      <c r="R48" s="43"/>
      <c r="S48" s="43"/>
      <c r="T48" s="43"/>
      <c r="U48" s="357">
        <f t="shared" ref="U48" si="35">R48*T48/100</f>
        <v>0</v>
      </c>
      <c r="V48" s="357">
        <f t="shared" ref="V48" si="36">R48-U48</f>
        <v>0</v>
      </c>
      <c r="W48" s="357">
        <f t="shared" ref="W48" si="37">J48+V48</f>
        <v>213330</v>
      </c>
      <c r="X48" s="111"/>
      <c r="Y48" s="387" t="s">
        <v>133</v>
      </c>
      <c r="Z48" s="111"/>
      <c r="AA48" s="111"/>
    </row>
    <row r="49" spans="1:27" s="11" customFormat="1" ht="23.1" customHeight="1" x14ac:dyDescent="0.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60"/>
      <c r="V49" s="60"/>
      <c r="W49" s="60"/>
      <c r="X49" s="60"/>
      <c r="Y49" s="60"/>
      <c r="Z49" s="60"/>
      <c r="AA49" s="60"/>
    </row>
    <row r="50" spans="1:27" s="40" customFormat="1" ht="23.1" customHeight="1" x14ac:dyDescent="0.5">
      <c r="A50" s="6"/>
      <c r="B50" s="7"/>
      <c r="C50" s="6"/>
      <c r="D50" s="154"/>
      <c r="E50" s="154"/>
      <c r="F50" s="7"/>
      <c r="G50" s="7"/>
      <c r="H50" s="7"/>
      <c r="I50" s="7"/>
      <c r="J50" s="7"/>
      <c r="K50" s="6"/>
      <c r="L50" s="6"/>
      <c r="M50" s="6"/>
      <c r="N50" s="6"/>
      <c r="O50" s="6"/>
      <c r="P50" s="6"/>
      <c r="Q50" s="6"/>
      <c r="R50" s="6"/>
      <c r="S50" s="144"/>
      <c r="T50" s="144"/>
      <c r="U50" s="219"/>
      <c r="V50" s="219"/>
      <c r="W50" s="219"/>
      <c r="X50" s="219"/>
      <c r="Y50" s="219"/>
      <c r="Z50" s="219"/>
      <c r="AA50" s="219"/>
    </row>
    <row r="51" spans="1:27" s="13" customFormat="1" ht="23.1" customHeight="1" x14ac:dyDescent="0.5">
      <c r="A51" s="10">
        <v>15</v>
      </c>
      <c r="B51" s="10" t="s">
        <v>12</v>
      </c>
      <c r="C51" s="10">
        <v>2105</v>
      </c>
      <c r="D51" s="10">
        <v>1</v>
      </c>
      <c r="E51" s="10">
        <v>0</v>
      </c>
      <c r="F51" s="10">
        <v>2</v>
      </c>
      <c r="G51" s="43"/>
      <c r="H51" s="43">
        <v>402</v>
      </c>
      <c r="I51" s="43">
        <v>130</v>
      </c>
      <c r="J51" s="236">
        <f t="shared" ref="J51" si="38">H51*I51</f>
        <v>52260</v>
      </c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357">
        <f t="shared" ref="U51" si="39">R51*T51/100</f>
        <v>0</v>
      </c>
      <c r="V51" s="357">
        <f t="shared" ref="V51" si="40">R51-U51</f>
        <v>0</v>
      </c>
      <c r="W51" s="357">
        <f t="shared" ref="W51" si="41">J51+V51</f>
        <v>52260</v>
      </c>
      <c r="X51" s="111"/>
      <c r="Y51" s="387" t="s">
        <v>133</v>
      </c>
      <c r="Z51" s="111"/>
      <c r="AA51" s="111"/>
    </row>
    <row r="52" spans="1:27" s="13" customFormat="1" ht="23.1" customHeight="1" x14ac:dyDescent="0.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47"/>
      <c r="T52" s="47"/>
      <c r="U52" s="60"/>
      <c r="V52" s="60"/>
      <c r="W52" s="60"/>
      <c r="X52" s="60"/>
      <c r="Y52" s="60"/>
      <c r="Z52" s="60"/>
      <c r="AA52" s="60"/>
    </row>
    <row r="53" spans="1:27" s="13" customFormat="1" ht="23.1" customHeight="1" x14ac:dyDescent="0.5">
      <c r="A53" s="6"/>
      <c r="B53" s="7"/>
      <c r="C53" s="6"/>
      <c r="D53" s="154"/>
      <c r="E53" s="154"/>
      <c r="F53" s="7"/>
      <c r="G53" s="7"/>
      <c r="H53" s="7"/>
      <c r="I53" s="7"/>
      <c r="J53" s="7"/>
      <c r="K53" s="6"/>
      <c r="L53" s="10"/>
      <c r="M53" s="10"/>
      <c r="N53" s="10"/>
      <c r="O53" s="10"/>
      <c r="P53" s="10"/>
      <c r="Q53" s="10"/>
      <c r="R53" s="10"/>
      <c r="S53" s="43"/>
      <c r="T53" s="43"/>
      <c r="U53" s="111"/>
      <c r="V53" s="111"/>
      <c r="W53" s="111"/>
      <c r="X53" s="111"/>
      <c r="Y53" s="111"/>
      <c r="Z53" s="111"/>
      <c r="AA53" s="111"/>
    </row>
    <row r="54" spans="1:27" s="1" customFormat="1" ht="23.1" customHeight="1" x14ac:dyDescent="0.5">
      <c r="A54" s="10">
        <v>16</v>
      </c>
      <c r="B54" s="10" t="s">
        <v>12</v>
      </c>
      <c r="C54" s="10">
        <v>2664</v>
      </c>
      <c r="D54" s="10">
        <v>2</v>
      </c>
      <c r="E54" s="10">
        <v>1</v>
      </c>
      <c r="F54" s="10">
        <v>16</v>
      </c>
      <c r="G54" s="10"/>
      <c r="H54" s="10">
        <v>916</v>
      </c>
      <c r="I54" s="10">
        <v>250</v>
      </c>
      <c r="J54" s="236">
        <f t="shared" ref="J54" si="42">H54*I54</f>
        <v>229000</v>
      </c>
      <c r="K54" s="10"/>
      <c r="L54" s="23"/>
      <c r="M54" s="23"/>
      <c r="N54" s="23"/>
      <c r="O54" s="23"/>
      <c r="P54" s="23"/>
      <c r="Q54" s="23"/>
      <c r="R54" s="23"/>
      <c r="S54" s="43"/>
      <c r="T54" s="43"/>
      <c r="U54" s="357">
        <f t="shared" ref="U54" si="43">R54*T54/100</f>
        <v>0</v>
      </c>
      <c r="V54" s="357">
        <f t="shared" ref="V54" si="44">R54-U54</f>
        <v>0</v>
      </c>
      <c r="W54" s="357">
        <f t="shared" ref="W54" si="45">J54+V54</f>
        <v>229000</v>
      </c>
      <c r="X54" s="111"/>
      <c r="Y54" s="387" t="s">
        <v>133</v>
      </c>
      <c r="Z54" s="111"/>
      <c r="AA54" s="111"/>
    </row>
    <row r="55" spans="1:27" s="1" customFormat="1" ht="23.1" customHeight="1" x14ac:dyDescent="0.5">
      <c r="A55" s="25"/>
      <c r="B55" s="26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47"/>
      <c r="T55" s="47"/>
      <c r="U55" s="60"/>
      <c r="V55" s="60"/>
      <c r="W55" s="60"/>
      <c r="X55" s="60"/>
      <c r="Y55" s="60"/>
      <c r="Z55" s="60"/>
      <c r="AA55" s="60"/>
    </row>
    <row r="56" spans="1:27" x14ac:dyDescent="0.4">
      <c r="A56" s="492" t="s">
        <v>1</v>
      </c>
      <c r="B56" s="487"/>
      <c r="C56" s="487"/>
      <c r="D56" s="487"/>
      <c r="E56" s="487"/>
      <c r="F56" s="487"/>
      <c r="G56" s="299"/>
      <c r="H56" s="299"/>
      <c r="I56" s="299"/>
      <c r="J56" s="299"/>
      <c r="K56" s="492" t="s">
        <v>2</v>
      </c>
      <c r="L56" s="487"/>
      <c r="M56" s="487"/>
      <c r="N56" s="487"/>
      <c r="O56" s="487"/>
      <c r="P56" s="487"/>
      <c r="Q56" s="487"/>
      <c r="R56" s="487"/>
      <c r="S56" s="429"/>
      <c r="T56" s="429"/>
      <c r="U56" s="274"/>
      <c r="V56" s="274"/>
      <c r="W56" s="189"/>
      <c r="X56" s="212" t="s">
        <v>106</v>
      </c>
      <c r="Y56" s="189"/>
      <c r="Z56" s="189"/>
      <c r="AA56" s="211"/>
    </row>
    <row r="57" spans="1:27" ht="18" customHeight="1" x14ac:dyDescent="0.4">
      <c r="A57" s="491" t="s">
        <v>3</v>
      </c>
      <c r="B57" s="491" t="s">
        <v>4</v>
      </c>
      <c r="C57" s="497" t="s">
        <v>5</v>
      </c>
      <c r="D57" s="492" t="s">
        <v>6</v>
      </c>
      <c r="E57" s="487"/>
      <c r="F57" s="493"/>
      <c r="G57" s="188" t="s">
        <v>83</v>
      </c>
      <c r="H57" s="188" t="s">
        <v>86</v>
      </c>
      <c r="I57" s="188" t="s">
        <v>87</v>
      </c>
      <c r="J57" s="188" t="s">
        <v>91</v>
      </c>
      <c r="K57" s="491" t="s">
        <v>3</v>
      </c>
      <c r="L57" s="491" t="s">
        <v>7</v>
      </c>
      <c r="M57" s="491" t="s">
        <v>8</v>
      </c>
      <c r="N57" s="302"/>
      <c r="O57" s="491" t="s">
        <v>95</v>
      </c>
      <c r="P57" s="302"/>
      <c r="Q57" s="302"/>
      <c r="R57" s="303"/>
      <c r="S57" s="428"/>
      <c r="T57" s="415"/>
      <c r="U57" s="209"/>
      <c r="V57" s="494" t="s">
        <v>100</v>
      </c>
      <c r="W57" s="464" t="s">
        <v>103</v>
      </c>
      <c r="X57" s="213" t="s">
        <v>107</v>
      </c>
      <c r="Y57" s="464" t="s">
        <v>101</v>
      </c>
      <c r="Z57" s="464" t="s">
        <v>102</v>
      </c>
      <c r="AA57" s="464" t="s">
        <v>146</v>
      </c>
    </row>
    <row r="58" spans="1:27" ht="30" customHeight="1" x14ac:dyDescent="0.4">
      <c r="A58" s="464"/>
      <c r="B58" s="464"/>
      <c r="C58" s="481"/>
      <c r="D58" s="475" t="s">
        <v>9</v>
      </c>
      <c r="E58" s="475" t="s">
        <v>10</v>
      </c>
      <c r="F58" s="475" t="s">
        <v>11</v>
      </c>
      <c r="G58" s="300" t="s">
        <v>123</v>
      </c>
      <c r="H58" s="300" t="s">
        <v>114</v>
      </c>
      <c r="I58" s="300" t="s">
        <v>88</v>
      </c>
      <c r="J58" s="300" t="s">
        <v>88</v>
      </c>
      <c r="K58" s="464"/>
      <c r="L58" s="464"/>
      <c r="M58" s="464"/>
      <c r="N58" s="295" t="s">
        <v>83</v>
      </c>
      <c r="O58" s="464"/>
      <c r="P58" s="295" t="s">
        <v>110</v>
      </c>
      <c r="Q58" s="295" t="s">
        <v>87</v>
      </c>
      <c r="R58" s="297" t="s">
        <v>91</v>
      </c>
      <c r="S58" s="466" t="s">
        <v>97</v>
      </c>
      <c r="T58" s="467"/>
      <c r="U58" s="468"/>
      <c r="V58" s="495"/>
      <c r="W58" s="464"/>
      <c r="X58" s="213" t="s">
        <v>96</v>
      </c>
      <c r="Y58" s="464"/>
      <c r="Z58" s="464"/>
      <c r="AA58" s="464"/>
    </row>
    <row r="59" spans="1:27" ht="14.25" customHeight="1" x14ac:dyDescent="0.2">
      <c r="A59" s="464"/>
      <c r="B59" s="464"/>
      <c r="C59" s="481"/>
      <c r="D59" s="476"/>
      <c r="E59" s="476"/>
      <c r="F59" s="476"/>
      <c r="G59" s="300" t="s">
        <v>124</v>
      </c>
      <c r="H59" s="300" t="s">
        <v>115</v>
      </c>
      <c r="I59" s="300" t="s">
        <v>125</v>
      </c>
      <c r="J59" s="300" t="s">
        <v>117</v>
      </c>
      <c r="K59" s="464"/>
      <c r="L59" s="464"/>
      <c r="M59" s="464"/>
      <c r="N59" s="295" t="s">
        <v>123</v>
      </c>
      <c r="O59" s="464"/>
      <c r="P59" s="295" t="s">
        <v>111</v>
      </c>
      <c r="Q59" s="295" t="s">
        <v>88</v>
      </c>
      <c r="R59" s="297" t="s">
        <v>122</v>
      </c>
      <c r="S59" s="469" t="s">
        <v>98</v>
      </c>
      <c r="T59" s="496" t="s">
        <v>144</v>
      </c>
      <c r="U59" s="471" t="s">
        <v>99</v>
      </c>
      <c r="V59" s="464"/>
      <c r="W59" s="464"/>
      <c r="X59" s="213" t="s">
        <v>108</v>
      </c>
      <c r="Y59" s="464"/>
      <c r="Z59" s="464"/>
      <c r="AA59" s="464"/>
    </row>
    <row r="60" spans="1:27" ht="14.25" customHeight="1" x14ac:dyDescent="0.2">
      <c r="A60" s="464"/>
      <c r="B60" s="464"/>
      <c r="C60" s="481"/>
      <c r="D60" s="476"/>
      <c r="E60" s="476"/>
      <c r="F60" s="476"/>
      <c r="G60" s="300" t="s">
        <v>85</v>
      </c>
      <c r="H60" s="300"/>
      <c r="I60" s="300" t="s">
        <v>115</v>
      </c>
      <c r="J60" s="300" t="s">
        <v>90</v>
      </c>
      <c r="K60" s="464"/>
      <c r="L60" s="464"/>
      <c r="M60" s="464"/>
      <c r="N60" s="295" t="s">
        <v>124</v>
      </c>
      <c r="O60" s="464"/>
      <c r="P60" s="295" t="s">
        <v>112</v>
      </c>
      <c r="Q60" s="295" t="s">
        <v>119</v>
      </c>
      <c r="R60" s="297" t="s">
        <v>120</v>
      </c>
      <c r="S60" s="469"/>
      <c r="T60" s="469"/>
      <c r="U60" s="471"/>
      <c r="V60" s="464"/>
      <c r="W60" s="464"/>
      <c r="X60" s="213" t="s">
        <v>109</v>
      </c>
      <c r="Y60" s="464"/>
      <c r="Z60" s="464"/>
      <c r="AA60" s="464"/>
    </row>
    <row r="61" spans="1:27" ht="45.75" customHeight="1" x14ac:dyDescent="0.2">
      <c r="A61" s="465"/>
      <c r="B61" s="465"/>
      <c r="C61" s="482"/>
      <c r="D61" s="477"/>
      <c r="E61" s="477"/>
      <c r="F61" s="477"/>
      <c r="G61" s="301"/>
      <c r="H61" s="301"/>
      <c r="I61" s="301" t="s">
        <v>90</v>
      </c>
      <c r="J61" s="301"/>
      <c r="K61" s="465"/>
      <c r="L61" s="465"/>
      <c r="M61" s="465"/>
      <c r="N61" s="296" t="s">
        <v>85</v>
      </c>
      <c r="O61" s="465"/>
      <c r="P61" s="296"/>
      <c r="Q61" s="296" t="s">
        <v>121</v>
      </c>
      <c r="R61" s="298" t="s">
        <v>90</v>
      </c>
      <c r="S61" s="470"/>
      <c r="T61" s="470"/>
      <c r="U61" s="472"/>
      <c r="V61" s="465"/>
      <c r="W61" s="465"/>
      <c r="X61" s="214" t="s">
        <v>85</v>
      </c>
      <c r="Y61" s="465"/>
      <c r="Z61" s="465"/>
      <c r="AA61" s="465"/>
    </row>
    <row r="62" spans="1:27" s="40" customFormat="1" ht="23.1" customHeight="1" x14ac:dyDescent="0.5">
      <c r="A62" s="158"/>
      <c r="B62" s="159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44"/>
      <c r="T62" s="144"/>
      <c r="U62" s="357"/>
      <c r="V62" s="357"/>
      <c r="W62" s="357"/>
      <c r="X62" s="111"/>
      <c r="Y62" s="387"/>
      <c r="Z62" s="219"/>
      <c r="AA62" s="219"/>
    </row>
    <row r="63" spans="1:27" s="1" customFormat="1" ht="23.1" customHeight="1" x14ac:dyDescent="0.5">
      <c r="A63" s="6">
        <v>17</v>
      </c>
      <c r="B63" s="7" t="s">
        <v>12</v>
      </c>
      <c r="C63" s="6">
        <v>2212</v>
      </c>
      <c r="D63" s="6">
        <v>6</v>
      </c>
      <c r="E63" s="6">
        <v>3</v>
      </c>
      <c r="F63" s="6">
        <v>63</v>
      </c>
      <c r="G63" s="6"/>
      <c r="H63" s="6">
        <v>2763</v>
      </c>
      <c r="I63" s="6">
        <v>130</v>
      </c>
      <c r="J63" s="236">
        <f t="shared" ref="J63" si="46">H63*I63</f>
        <v>359190</v>
      </c>
      <c r="K63" s="6"/>
      <c r="L63" s="6"/>
      <c r="M63" s="6"/>
      <c r="N63" s="6"/>
      <c r="O63" s="6"/>
      <c r="P63" s="6"/>
      <c r="Q63" s="6"/>
      <c r="R63" s="6"/>
      <c r="S63" s="43"/>
      <c r="T63" s="43"/>
      <c r="U63" s="357">
        <f t="shared" ref="U63" si="47">R63*T63/100</f>
        <v>0</v>
      </c>
      <c r="V63" s="357">
        <f t="shared" ref="V63" si="48">R63-U63</f>
        <v>0</v>
      </c>
      <c r="W63" s="357">
        <f t="shared" ref="W63" si="49">J63+V63</f>
        <v>359190</v>
      </c>
      <c r="X63" s="111"/>
      <c r="Y63" s="387" t="s">
        <v>133</v>
      </c>
      <c r="Z63" s="111"/>
      <c r="AA63" s="111"/>
    </row>
    <row r="64" spans="1:27" s="1" customFormat="1" ht="23.1" customHeight="1" x14ac:dyDescent="0.5">
      <c r="A64" s="19"/>
      <c r="B64" s="20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47"/>
      <c r="T64" s="47"/>
      <c r="U64" s="60"/>
      <c r="V64" s="60"/>
      <c r="W64" s="60"/>
      <c r="X64" s="60"/>
      <c r="Y64" s="60"/>
      <c r="Z64" s="60"/>
      <c r="AA64" s="60"/>
    </row>
    <row r="65" spans="1:27" s="1" customFormat="1" ht="23.1" customHeight="1" x14ac:dyDescent="0.5">
      <c r="A65" s="6"/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144"/>
      <c r="T65" s="144"/>
      <c r="U65" s="219"/>
      <c r="V65" s="219"/>
      <c r="W65" s="219"/>
      <c r="X65" s="219"/>
      <c r="Y65" s="219"/>
      <c r="Z65" s="219"/>
      <c r="AA65" s="219"/>
    </row>
    <row r="66" spans="1:27" s="1" customFormat="1" ht="23.1" customHeight="1" x14ac:dyDescent="0.5">
      <c r="A66" s="6">
        <v>18</v>
      </c>
      <c r="B66" s="7" t="s">
        <v>12</v>
      </c>
      <c r="C66" s="6">
        <v>3010</v>
      </c>
      <c r="D66" s="6">
        <v>0</v>
      </c>
      <c r="E66" s="6">
        <v>3</v>
      </c>
      <c r="F66" s="6">
        <v>18</v>
      </c>
      <c r="G66" s="6"/>
      <c r="H66" s="6">
        <v>318</v>
      </c>
      <c r="I66" s="6">
        <v>130</v>
      </c>
      <c r="J66" s="236">
        <f t="shared" ref="J66" si="50">H66*I66</f>
        <v>41340</v>
      </c>
      <c r="K66" s="6"/>
      <c r="L66" s="6"/>
      <c r="M66" s="6"/>
      <c r="N66" s="6"/>
      <c r="O66" s="6"/>
      <c r="P66" s="6"/>
      <c r="Q66" s="6"/>
      <c r="R66" s="6"/>
      <c r="S66" s="43"/>
      <c r="T66" s="43"/>
      <c r="U66" s="357">
        <f t="shared" ref="U66" si="51">R66*T66/100</f>
        <v>0</v>
      </c>
      <c r="V66" s="357">
        <f t="shared" ref="V66" si="52">R66-U66</f>
        <v>0</v>
      </c>
      <c r="W66" s="357">
        <f t="shared" ref="W66" si="53">J66+V66</f>
        <v>41340</v>
      </c>
      <c r="X66" s="111"/>
      <c r="Y66" s="387" t="s">
        <v>133</v>
      </c>
      <c r="Z66" s="111"/>
      <c r="AA66" s="111"/>
    </row>
    <row r="67" spans="1:27" s="1" customFormat="1" ht="23.1" customHeight="1" x14ac:dyDescent="0.5">
      <c r="A67" s="19"/>
      <c r="B67" s="20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47"/>
      <c r="T67" s="47"/>
      <c r="U67" s="60"/>
      <c r="V67" s="60"/>
      <c r="W67" s="60"/>
      <c r="X67" s="60"/>
      <c r="Y67" s="60"/>
      <c r="Z67" s="60"/>
      <c r="AA67" s="60"/>
    </row>
    <row r="68" spans="1:27" s="1" customFormat="1" ht="23.1" customHeight="1" x14ac:dyDescent="0.5">
      <c r="A68" s="10"/>
      <c r="B68" s="12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44"/>
      <c r="T68" s="144"/>
      <c r="U68" s="219"/>
      <c r="V68" s="219"/>
      <c r="W68" s="219"/>
      <c r="X68" s="219"/>
      <c r="Y68" s="219"/>
      <c r="Z68" s="219"/>
      <c r="AA68" s="219"/>
    </row>
    <row r="69" spans="1:27" s="1" customFormat="1" ht="23.1" customHeight="1" x14ac:dyDescent="0.5">
      <c r="A69" s="6">
        <v>19</v>
      </c>
      <c r="B69" s="7" t="s">
        <v>12</v>
      </c>
      <c r="C69" s="6">
        <v>1889</v>
      </c>
      <c r="D69" s="6">
        <v>9</v>
      </c>
      <c r="E69" s="6">
        <v>2</v>
      </c>
      <c r="F69" s="6">
        <v>31</v>
      </c>
      <c r="G69" s="6"/>
      <c r="H69" s="6">
        <v>3831</v>
      </c>
      <c r="I69" s="6">
        <v>130</v>
      </c>
      <c r="J69" s="236">
        <f t="shared" ref="J69" si="54">H69*I69</f>
        <v>498030</v>
      </c>
      <c r="K69" s="6"/>
      <c r="L69" s="6"/>
      <c r="M69" s="6"/>
      <c r="N69" s="6"/>
      <c r="O69" s="6"/>
      <c r="P69" s="6"/>
      <c r="Q69" s="6"/>
      <c r="R69" s="6"/>
      <c r="S69" s="43"/>
      <c r="T69" s="43"/>
      <c r="U69" s="357">
        <f t="shared" ref="U69" si="55">R69*T69/100</f>
        <v>0</v>
      </c>
      <c r="V69" s="357">
        <f t="shared" ref="V69" si="56">R69-U69</f>
        <v>0</v>
      </c>
      <c r="W69" s="357">
        <f t="shared" ref="W69" si="57">J69+V69</f>
        <v>498030</v>
      </c>
      <c r="X69" s="111"/>
      <c r="Y69" s="387" t="s">
        <v>133</v>
      </c>
      <c r="Z69" s="111"/>
      <c r="AA69" s="111"/>
    </row>
    <row r="70" spans="1:27" s="40" customFormat="1" ht="23.1" customHeight="1" x14ac:dyDescent="0.5">
      <c r="A70" s="19"/>
      <c r="B70" s="20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47"/>
      <c r="T70" s="47"/>
      <c r="U70" s="60"/>
      <c r="V70" s="60"/>
      <c r="W70" s="60"/>
      <c r="X70" s="60"/>
      <c r="Y70" s="60"/>
      <c r="Z70" s="60"/>
      <c r="AA70" s="60"/>
    </row>
    <row r="71" spans="1:27" s="40" customFormat="1" ht="23.1" customHeight="1" x14ac:dyDescent="0.5">
      <c r="A71" s="10"/>
      <c r="B71" s="3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44"/>
      <c r="T71" s="144"/>
      <c r="U71" s="219"/>
      <c r="V71" s="219"/>
      <c r="W71" s="219"/>
      <c r="X71" s="219"/>
      <c r="Y71" s="219"/>
      <c r="Z71" s="219"/>
      <c r="AA71" s="219"/>
    </row>
    <row r="72" spans="1:27" s="40" customFormat="1" ht="23.1" customHeight="1" x14ac:dyDescent="0.5">
      <c r="A72" s="6">
        <v>20</v>
      </c>
      <c r="B72" s="7" t="s">
        <v>12</v>
      </c>
      <c r="C72" s="6">
        <v>1902</v>
      </c>
      <c r="D72" s="6">
        <v>0</v>
      </c>
      <c r="E72" s="6">
        <v>0</v>
      </c>
      <c r="F72" s="6">
        <v>60</v>
      </c>
      <c r="G72" s="6"/>
      <c r="H72" s="6">
        <v>60</v>
      </c>
      <c r="I72" s="6">
        <v>380</v>
      </c>
      <c r="J72" s="236">
        <f t="shared" ref="J72" si="58">H72*I72</f>
        <v>22800</v>
      </c>
      <c r="K72" s="6">
        <v>1</v>
      </c>
      <c r="L72" s="6">
        <v>100</v>
      </c>
      <c r="M72" s="6" t="s">
        <v>15</v>
      </c>
      <c r="N72" s="6"/>
      <c r="O72" s="6">
        <v>224</v>
      </c>
      <c r="P72" s="6"/>
      <c r="Q72" s="46">
        <v>6850</v>
      </c>
      <c r="R72" s="395">
        <f t="shared" ref="R72" si="59">O72*Q72</f>
        <v>1534400</v>
      </c>
      <c r="S72" s="43">
        <v>16</v>
      </c>
      <c r="T72" s="43">
        <v>22</v>
      </c>
      <c r="U72" s="357">
        <f t="shared" ref="U72" si="60">R72*T72/100</f>
        <v>337568</v>
      </c>
      <c r="V72" s="357">
        <f t="shared" ref="V72" si="61">R72-U72</f>
        <v>1196832</v>
      </c>
      <c r="W72" s="357">
        <f t="shared" ref="W72" si="62">J72+V72</f>
        <v>1219632</v>
      </c>
      <c r="X72" s="111"/>
      <c r="Y72" s="387" t="s">
        <v>133</v>
      </c>
      <c r="Z72" s="111"/>
      <c r="AA72" s="111"/>
    </row>
    <row r="73" spans="1:27" s="40" customFormat="1" ht="23.1" customHeight="1" x14ac:dyDescent="0.5">
      <c r="A73" s="19"/>
      <c r="B73" s="20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47"/>
      <c r="T73" s="47"/>
      <c r="U73" s="60"/>
      <c r="V73" s="60"/>
      <c r="W73" s="60"/>
      <c r="X73" s="60"/>
      <c r="Y73" s="60"/>
      <c r="Z73" s="60"/>
      <c r="AA73" s="60"/>
    </row>
    <row r="74" spans="1:27" s="40" customFormat="1" ht="23.1" customHeight="1" x14ac:dyDescent="0.5">
      <c r="A74" s="10"/>
      <c r="B74" s="3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44"/>
      <c r="T74" s="144"/>
      <c r="U74" s="219"/>
      <c r="V74" s="219"/>
      <c r="W74" s="219"/>
      <c r="X74" s="219"/>
      <c r="Y74" s="219"/>
      <c r="Z74" s="219"/>
      <c r="AA74" s="219"/>
    </row>
    <row r="75" spans="1:27" s="40" customFormat="1" ht="23.1" customHeight="1" x14ac:dyDescent="0.5">
      <c r="A75" s="6">
        <v>21</v>
      </c>
      <c r="B75" s="7" t="s">
        <v>12</v>
      </c>
      <c r="C75" s="6">
        <v>1903</v>
      </c>
      <c r="D75" s="6">
        <v>0</v>
      </c>
      <c r="E75" s="6">
        <v>1</v>
      </c>
      <c r="F75" s="6">
        <v>60</v>
      </c>
      <c r="G75" s="6"/>
      <c r="H75" s="6">
        <v>160</v>
      </c>
      <c r="I75" s="6">
        <v>380</v>
      </c>
      <c r="J75" s="236">
        <f t="shared" ref="J75" si="63">H75*I75</f>
        <v>60800</v>
      </c>
      <c r="K75" s="6">
        <v>1</v>
      </c>
      <c r="L75" s="6">
        <v>100</v>
      </c>
      <c r="M75" s="6" t="s">
        <v>15</v>
      </c>
      <c r="N75" s="6"/>
      <c r="O75" s="6">
        <v>192</v>
      </c>
      <c r="P75" s="6"/>
      <c r="Q75" s="46">
        <v>6850</v>
      </c>
      <c r="R75" s="395">
        <f t="shared" ref="R75" si="64">O75*Q75</f>
        <v>1315200</v>
      </c>
      <c r="S75" s="43">
        <v>18</v>
      </c>
      <c r="T75" s="43">
        <v>26</v>
      </c>
      <c r="U75" s="357">
        <f t="shared" ref="U75" si="65">R75*T75/100</f>
        <v>341952</v>
      </c>
      <c r="V75" s="357">
        <f t="shared" ref="V75" si="66">R75-U75</f>
        <v>973248</v>
      </c>
      <c r="W75" s="357">
        <f t="shared" ref="W75" si="67">J75+V75</f>
        <v>1034048</v>
      </c>
      <c r="X75" s="111"/>
      <c r="Y75" s="387" t="s">
        <v>133</v>
      </c>
      <c r="Z75" s="111"/>
      <c r="AA75" s="111"/>
    </row>
    <row r="76" spans="1:27" s="40" customFormat="1" ht="23.1" customHeight="1" x14ac:dyDescent="0.5">
      <c r="A76" s="19"/>
      <c r="B76" s="20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47"/>
      <c r="T76" s="47"/>
      <c r="U76" s="60"/>
      <c r="V76" s="60"/>
      <c r="W76" s="60"/>
      <c r="X76" s="60"/>
      <c r="Y76" s="60"/>
      <c r="Z76" s="60"/>
      <c r="AA76" s="60"/>
    </row>
    <row r="77" spans="1:27" s="40" customFormat="1" ht="23.1" customHeight="1" x14ac:dyDescent="0.5">
      <c r="A77" s="10"/>
      <c r="B77" s="3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44"/>
      <c r="T77" s="144"/>
      <c r="U77" s="219"/>
      <c r="V77" s="219"/>
      <c r="W77" s="219"/>
      <c r="X77" s="219"/>
      <c r="Y77" s="219"/>
      <c r="Z77" s="219"/>
      <c r="AA77" s="219"/>
    </row>
    <row r="78" spans="1:27" s="40" customFormat="1" ht="23.1" customHeight="1" x14ac:dyDescent="0.5">
      <c r="A78" s="6">
        <v>22</v>
      </c>
      <c r="B78" s="7" t="s">
        <v>12</v>
      </c>
      <c r="C78" s="6">
        <v>1930</v>
      </c>
      <c r="D78" s="6">
        <v>2</v>
      </c>
      <c r="E78" s="6">
        <v>2</v>
      </c>
      <c r="F78" s="6">
        <v>76</v>
      </c>
      <c r="G78" s="6"/>
      <c r="H78" s="6">
        <v>1076</v>
      </c>
      <c r="I78" s="6">
        <v>130</v>
      </c>
      <c r="J78" s="236">
        <f t="shared" ref="J78" si="68">H78*I78</f>
        <v>139880</v>
      </c>
      <c r="K78" s="6"/>
      <c r="L78" s="6"/>
      <c r="M78" s="6"/>
      <c r="N78" s="6"/>
      <c r="O78" s="6"/>
      <c r="P78" s="6"/>
      <c r="Q78" s="6"/>
      <c r="R78" s="6"/>
      <c r="S78" s="43"/>
      <c r="T78" s="43"/>
      <c r="U78" s="357">
        <f t="shared" ref="U78" si="69">R78*T78/100</f>
        <v>0</v>
      </c>
      <c r="V78" s="357">
        <f t="shared" ref="V78" si="70">R78-U78</f>
        <v>0</v>
      </c>
      <c r="W78" s="357">
        <f t="shared" ref="W78" si="71">J78+V78</f>
        <v>139880</v>
      </c>
      <c r="X78" s="111"/>
      <c r="Y78" s="387" t="s">
        <v>133</v>
      </c>
      <c r="Z78" s="111"/>
      <c r="AA78" s="111"/>
    </row>
    <row r="79" spans="1:27" s="40" customFormat="1" ht="23.1" customHeight="1" x14ac:dyDescent="0.5">
      <c r="A79" s="19"/>
      <c r="B79" s="20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47"/>
      <c r="T79" s="47"/>
      <c r="U79" s="60"/>
      <c r="V79" s="60"/>
      <c r="W79" s="60"/>
      <c r="X79" s="60"/>
      <c r="Y79" s="60"/>
      <c r="Z79" s="60"/>
      <c r="AA79" s="60"/>
    </row>
    <row r="80" spans="1:27" s="40" customFormat="1" ht="23.1" customHeight="1" x14ac:dyDescent="0.5">
      <c r="A80" s="15"/>
      <c r="B80" s="156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77"/>
      <c r="T80" s="177"/>
      <c r="U80" s="449"/>
      <c r="V80" s="449"/>
    </row>
    <row r="81" spans="1:27" x14ac:dyDescent="0.4">
      <c r="A81" s="492" t="s">
        <v>1</v>
      </c>
      <c r="B81" s="487"/>
      <c r="C81" s="487"/>
      <c r="D81" s="487"/>
      <c r="E81" s="487"/>
      <c r="F81" s="487"/>
      <c r="G81" s="299"/>
      <c r="H81" s="299"/>
      <c r="I81" s="299"/>
      <c r="J81" s="299"/>
      <c r="K81" s="492" t="s">
        <v>2</v>
      </c>
      <c r="L81" s="487"/>
      <c r="M81" s="487"/>
      <c r="N81" s="487"/>
      <c r="O81" s="487"/>
      <c r="P81" s="487"/>
      <c r="Q81" s="487"/>
      <c r="R81" s="487"/>
      <c r="S81" s="429"/>
      <c r="T81" s="429"/>
      <c r="U81" s="274"/>
      <c r="V81" s="274"/>
      <c r="W81" s="189"/>
      <c r="X81" s="212" t="s">
        <v>106</v>
      </c>
      <c r="Y81" s="189"/>
      <c r="Z81" s="189"/>
      <c r="AA81" s="211"/>
    </row>
    <row r="82" spans="1:27" ht="18" customHeight="1" x14ac:dyDescent="0.4">
      <c r="A82" s="491" t="s">
        <v>3</v>
      </c>
      <c r="B82" s="491" t="s">
        <v>4</v>
      </c>
      <c r="C82" s="497" t="s">
        <v>5</v>
      </c>
      <c r="D82" s="492" t="s">
        <v>6</v>
      </c>
      <c r="E82" s="487"/>
      <c r="F82" s="493"/>
      <c r="G82" s="188" t="s">
        <v>83</v>
      </c>
      <c r="H82" s="188" t="s">
        <v>86</v>
      </c>
      <c r="I82" s="188" t="s">
        <v>87</v>
      </c>
      <c r="J82" s="188" t="s">
        <v>91</v>
      </c>
      <c r="K82" s="491" t="s">
        <v>3</v>
      </c>
      <c r="L82" s="491" t="s">
        <v>7</v>
      </c>
      <c r="M82" s="491" t="s">
        <v>8</v>
      </c>
      <c r="N82" s="302"/>
      <c r="O82" s="491" t="s">
        <v>95</v>
      </c>
      <c r="P82" s="302"/>
      <c r="Q82" s="302"/>
      <c r="R82" s="303"/>
      <c r="S82" s="428"/>
      <c r="T82" s="415"/>
      <c r="U82" s="209"/>
      <c r="V82" s="494" t="s">
        <v>100</v>
      </c>
      <c r="W82" s="464" t="s">
        <v>103</v>
      </c>
      <c r="X82" s="213" t="s">
        <v>107</v>
      </c>
      <c r="Y82" s="464" t="s">
        <v>101</v>
      </c>
      <c r="Z82" s="464" t="s">
        <v>102</v>
      </c>
      <c r="AA82" s="464" t="s">
        <v>146</v>
      </c>
    </row>
    <row r="83" spans="1:27" ht="30" customHeight="1" x14ac:dyDescent="0.4">
      <c r="A83" s="464"/>
      <c r="B83" s="464"/>
      <c r="C83" s="481"/>
      <c r="D83" s="475" t="s">
        <v>9</v>
      </c>
      <c r="E83" s="475" t="s">
        <v>10</v>
      </c>
      <c r="F83" s="475" t="s">
        <v>11</v>
      </c>
      <c r="G83" s="300" t="s">
        <v>123</v>
      </c>
      <c r="H83" s="300" t="s">
        <v>114</v>
      </c>
      <c r="I83" s="300" t="s">
        <v>88</v>
      </c>
      <c r="J83" s="300" t="s">
        <v>88</v>
      </c>
      <c r="K83" s="464"/>
      <c r="L83" s="464"/>
      <c r="M83" s="464"/>
      <c r="N83" s="295" t="s">
        <v>83</v>
      </c>
      <c r="O83" s="464"/>
      <c r="P83" s="295" t="s">
        <v>110</v>
      </c>
      <c r="Q83" s="295" t="s">
        <v>87</v>
      </c>
      <c r="R83" s="297" t="s">
        <v>91</v>
      </c>
      <c r="S83" s="466" t="s">
        <v>97</v>
      </c>
      <c r="T83" s="467"/>
      <c r="U83" s="468"/>
      <c r="V83" s="495"/>
      <c r="W83" s="464"/>
      <c r="X83" s="213" t="s">
        <v>96</v>
      </c>
      <c r="Y83" s="464"/>
      <c r="Z83" s="464"/>
      <c r="AA83" s="464"/>
    </row>
    <row r="84" spans="1:27" ht="14.25" customHeight="1" x14ac:dyDescent="0.2">
      <c r="A84" s="464"/>
      <c r="B84" s="464"/>
      <c r="C84" s="481"/>
      <c r="D84" s="476"/>
      <c r="E84" s="476"/>
      <c r="F84" s="476"/>
      <c r="G84" s="300" t="s">
        <v>124</v>
      </c>
      <c r="H84" s="300" t="s">
        <v>115</v>
      </c>
      <c r="I84" s="300" t="s">
        <v>125</v>
      </c>
      <c r="J84" s="300" t="s">
        <v>117</v>
      </c>
      <c r="K84" s="464"/>
      <c r="L84" s="464"/>
      <c r="M84" s="464"/>
      <c r="N84" s="295" t="s">
        <v>123</v>
      </c>
      <c r="O84" s="464"/>
      <c r="P84" s="295" t="s">
        <v>111</v>
      </c>
      <c r="Q84" s="295" t="s">
        <v>88</v>
      </c>
      <c r="R84" s="297" t="s">
        <v>122</v>
      </c>
      <c r="S84" s="469" t="s">
        <v>98</v>
      </c>
      <c r="T84" s="496" t="s">
        <v>144</v>
      </c>
      <c r="U84" s="471" t="s">
        <v>99</v>
      </c>
      <c r="V84" s="464"/>
      <c r="W84" s="464"/>
      <c r="X84" s="213" t="s">
        <v>108</v>
      </c>
      <c r="Y84" s="464"/>
      <c r="Z84" s="464"/>
      <c r="AA84" s="464"/>
    </row>
    <row r="85" spans="1:27" ht="14.25" customHeight="1" x14ac:dyDescent="0.2">
      <c r="A85" s="464"/>
      <c r="B85" s="464"/>
      <c r="C85" s="481"/>
      <c r="D85" s="476"/>
      <c r="E85" s="476"/>
      <c r="F85" s="476"/>
      <c r="G85" s="300" t="s">
        <v>85</v>
      </c>
      <c r="H85" s="300"/>
      <c r="I85" s="300" t="s">
        <v>115</v>
      </c>
      <c r="J85" s="300" t="s">
        <v>90</v>
      </c>
      <c r="K85" s="464"/>
      <c r="L85" s="464"/>
      <c r="M85" s="464"/>
      <c r="N85" s="295" t="s">
        <v>124</v>
      </c>
      <c r="O85" s="464"/>
      <c r="P85" s="295" t="s">
        <v>112</v>
      </c>
      <c r="Q85" s="295" t="s">
        <v>119</v>
      </c>
      <c r="R85" s="297" t="s">
        <v>120</v>
      </c>
      <c r="S85" s="469"/>
      <c r="T85" s="469"/>
      <c r="U85" s="471"/>
      <c r="V85" s="464"/>
      <c r="W85" s="464"/>
      <c r="X85" s="213" t="s">
        <v>109</v>
      </c>
      <c r="Y85" s="464"/>
      <c r="Z85" s="464"/>
      <c r="AA85" s="464"/>
    </row>
    <row r="86" spans="1:27" ht="45.75" customHeight="1" x14ac:dyDescent="0.2">
      <c r="A86" s="465"/>
      <c r="B86" s="465"/>
      <c r="C86" s="482"/>
      <c r="D86" s="477"/>
      <c r="E86" s="477"/>
      <c r="F86" s="477"/>
      <c r="G86" s="301"/>
      <c r="H86" s="301"/>
      <c r="I86" s="301" t="s">
        <v>90</v>
      </c>
      <c r="J86" s="301"/>
      <c r="K86" s="465"/>
      <c r="L86" s="465"/>
      <c r="M86" s="465"/>
      <c r="N86" s="296" t="s">
        <v>85</v>
      </c>
      <c r="O86" s="465"/>
      <c r="P86" s="296"/>
      <c r="Q86" s="296" t="s">
        <v>121</v>
      </c>
      <c r="R86" s="298" t="s">
        <v>90</v>
      </c>
      <c r="S86" s="470"/>
      <c r="T86" s="470"/>
      <c r="U86" s="472"/>
      <c r="V86" s="465"/>
      <c r="W86" s="465"/>
      <c r="X86" s="214" t="s">
        <v>85</v>
      </c>
      <c r="Y86" s="465"/>
      <c r="Z86" s="465"/>
      <c r="AA86" s="465"/>
    </row>
    <row r="87" spans="1:27" s="40" customFormat="1" ht="15.75" customHeight="1" x14ac:dyDescent="0.5">
      <c r="A87" s="10"/>
      <c r="B87" s="3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44"/>
      <c r="T87" s="144"/>
      <c r="U87" s="219"/>
      <c r="V87" s="219"/>
      <c r="W87" s="219"/>
      <c r="X87" s="219"/>
      <c r="Y87" s="219"/>
      <c r="Z87" s="219"/>
      <c r="AA87" s="219"/>
    </row>
    <row r="88" spans="1:27" s="40" customFormat="1" ht="23.1" customHeight="1" x14ac:dyDescent="0.5">
      <c r="A88" s="6">
        <v>23</v>
      </c>
      <c r="B88" s="7" t="s">
        <v>12</v>
      </c>
      <c r="C88" s="6">
        <v>2083</v>
      </c>
      <c r="D88" s="6">
        <v>0</v>
      </c>
      <c r="E88" s="6">
        <v>3</v>
      </c>
      <c r="F88" s="6">
        <v>49</v>
      </c>
      <c r="G88" s="6"/>
      <c r="H88" s="6">
        <v>349</v>
      </c>
      <c r="I88" s="6">
        <v>130</v>
      </c>
      <c r="J88" s="236">
        <f t="shared" ref="J88" si="72">H88*I88</f>
        <v>45370</v>
      </c>
      <c r="K88" s="6"/>
      <c r="L88" s="6"/>
      <c r="M88" s="6"/>
      <c r="N88" s="6"/>
      <c r="O88" s="6"/>
      <c r="P88" s="6"/>
      <c r="Q88" s="6"/>
      <c r="R88" s="6"/>
      <c r="S88" s="43"/>
      <c r="T88" s="43"/>
      <c r="U88" s="357">
        <f t="shared" ref="U88" si="73">R88*T88/100</f>
        <v>0</v>
      </c>
      <c r="V88" s="357">
        <f t="shared" ref="V88" si="74">R88-U88</f>
        <v>0</v>
      </c>
      <c r="W88" s="357">
        <f t="shared" ref="W88" si="75">J88+V88</f>
        <v>45370</v>
      </c>
      <c r="X88" s="111"/>
      <c r="Y88" s="387" t="s">
        <v>133</v>
      </c>
      <c r="Z88" s="111"/>
      <c r="AA88" s="111"/>
    </row>
    <row r="89" spans="1:27" s="40" customFormat="1" ht="23.1" customHeight="1" x14ac:dyDescent="0.5">
      <c r="A89" s="19"/>
      <c r="B89" s="20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47"/>
      <c r="T89" s="47"/>
      <c r="U89" s="60"/>
      <c r="V89" s="60"/>
      <c r="W89" s="60"/>
      <c r="X89" s="60"/>
      <c r="Y89" s="60"/>
      <c r="Z89" s="60"/>
      <c r="AA89" s="60"/>
    </row>
    <row r="90" spans="1:27" s="40" customFormat="1" ht="18.75" customHeight="1" x14ac:dyDescent="0.5">
      <c r="A90" s="10"/>
      <c r="B90" s="3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44"/>
      <c r="T90" s="144"/>
      <c r="U90" s="219"/>
      <c r="V90" s="219"/>
      <c r="W90" s="219"/>
      <c r="X90" s="219"/>
      <c r="Y90" s="219"/>
      <c r="Z90" s="219"/>
      <c r="AA90" s="219"/>
    </row>
    <row r="91" spans="1:27" s="40" customFormat="1" ht="23.1" customHeight="1" x14ac:dyDescent="0.5">
      <c r="A91" s="6">
        <v>24</v>
      </c>
      <c r="B91" s="7" t="s">
        <v>12</v>
      </c>
      <c r="C91" s="6">
        <v>2090</v>
      </c>
      <c r="D91" s="6">
        <v>1</v>
      </c>
      <c r="E91" s="6">
        <v>0</v>
      </c>
      <c r="F91" s="6">
        <v>27</v>
      </c>
      <c r="G91" s="6"/>
      <c r="H91" s="6">
        <v>427</v>
      </c>
      <c r="I91" s="6">
        <v>130</v>
      </c>
      <c r="J91" s="236">
        <f t="shared" ref="J91" si="76">H91*I91</f>
        <v>55510</v>
      </c>
      <c r="K91" s="6"/>
      <c r="L91" s="6"/>
      <c r="M91" s="6"/>
      <c r="N91" s="6"/>
      <c r="O91" s="6"/>
      <c r="P91" s="6"/>
      <c r="Q91" s="6"/>
      <c r="R91" s="6"/>
      <c r="S91" s="43"/>
      <c r="T91" s="43"/>
      <c r="U91" s="357">
        <f t="shared" ref="U91" si="77">R91*T91/100</f>
        <v>0</v>
      </c>
      <c r="V91" s="357">
        <f t="shared" ref="V91" si="78">R91-U91</f>
        <v>0</v>
      </c>
      <c r="W91" s="357">
        <f t="shared" ref="W91" si="79">J91+V91</f>
        <v>55510</v>
      </c>
      <c r="X91" s="111"/>
      <c r="Y91" s="387" t="s">
        <v>133</v>
      </c>
      <c r="Z91" s="111"/>
      <c r="AA91" s="111"/>
    </row>
    <row r="92" spans="1:27" s="40" customFormat="1" ht="23.1" customHeight="1" x14ac:dyDescent="0.5">
      <c r="A92" s="19"/>
      <c r="B92" s="20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47"/>
      <c r="T92" s="47"/>
      <c r="U92" s="60"/>
      <c r="V92" s="60"/>
      <c r="W92" s="60"/>
      <c r="X92" s="60"/>
      <c r="Y92" s="60"/>
      <c r="Z92" s="60"/>
      <c r="AA92" s="60"/>
    </row>
    <row r="93" spans="1:27" s="40" customFormat="1" ht="17.25" customHeight="1" x14ac:dyDescent="0.5">
      <c r="A93" s="10"/>
      <c r="B93" s="3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43"/>
      <c r="T93" s="43"/>
      <c r="U93" s="111"/>
      <c r="V93" s="111"/>
      <c r="W93" s="111"/>
      <c r="X93" s="111"/>
      <c r="Y93" s="111"/>
      <c r="Z93" s="111"/>
      <c r="AA93" s="111"/>
    </row>
    <row r="94" spans="1:27" s="40" customFormat="1" ht="23.1" customHeight="1" x14ac:dyDescent="0.5">
      <c r="A94" s="6">
        <v>25</v>
      </c>
      <c r="B94" s="7" t="s">
        <v>12</v>
      </c>
      <c r="C94" s="6">
        <v>2104</v>
      </c>
      <c r="D94" s="6">
        <v>0</v>
      </c>
      <c r="E94" s="6">
        <v>3</v>
      </c>
      <c r="F94" s="6">
        <v>77</v>
      </c>
      <c r="G94" s="6"/>
      <c r="H94" s="6">
        <v>377</v>
      </c>
      <c r="I94" s="6">
        <v>130</v>
      </c>
      <c r="J94" s="236">
        <f t="shared" ref="J94" si="80">H94*I94</f>
        <v>49010</v>
      </c>
      <c r="K94" s="6"/>
      <c r="L94" s="6"/>
      <c r="M94" s="6"/>
      <c r="N94" s="6"/>
      <c r="O94" s="6"/>
      <c r="P94" s="6"/>
      <c r="Q94" s="6"/>
      <c r="R94" s="6"/>
      <c r="S94" s="43"/>
      <c r="T94" s="43"/>
      <c r="U94" s="357">
        <f t="shared" ref="U94" si="81">R94*T94/100</f>
        <v>0</v>
      </c>
      <c r="V94" s="357">
        <f t="shared" ref="V94" si="82">R94-U94</f>
        <v>0</v>
      </c>
      <c r="W94" s="357">
        <f t="shared" ref="W94" si="83">J94+V94</f>
        <v>49010</v>
      </c>
      <c r="X94" s="111"/>
      <c r="Y94" s="387" t="s">
        <v>133</v>
      </c>
      <c r="Z94" s="111"/>
      <c r="AA94" s="111"/>
    </row>
    <row r="95" spans="1:27" s="1" customFormat="1" ht="23.1" customHeight="1" x14ac:dyDescent="0.5">
      <c r="A95" s="19"/>
      <c r="B95" s="20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47"/>
      <c r="T95" s="47"/>
      <c r="U95" s="60"/>
      <c r="V95" s="60"/>
      <c r="W95" s="60"/>
      <c r="X95" s="60"/>
      <c r="Y95" s="60"/>
      <c r="Z95" s="60"/>
      <c r="AA95" s="60"/>
    </row>
    <row r="96" spans="1:27" s="1" customFormat="1" ht="18" customHeight="1" x14ac:dyDescent="0.5">
      <c r="A96" s="10"/>
      <c r="B96" s="3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44"/>
      <c r="T96" s="144"/>
      <c r="U96" s="219"/>
      <c r="V96" s="219"/>
      <c r="W96" s="219"/>
      <c r="X96" s="219"/>
      <c r="Y96" s="219"/>
      <c r="Z96" s="219"/>
      <c r="AA96" s="219"/>
    </row>
    <row r="97" spans="1:27" s="1" customFormat="1" ht="23.1" customHeight="1" x14ac:dyDescent="0.5">
      <c r="A97" s="6">
        <v>26</v>
      </c>
      <c r="B97" s="7" t="s">
        <v>12</v>
      </c>
      <c r="C97" s="6">
        <v>2110</v>
      </c>
      <c r="D97" s="6">
        <v>1</v>
      </c>
      <c r="E97" s="6">
        <v>1</v>
      </c>
      <c r="F97" s="6">
        <v>98</v>
      </c>
      <c r="G97" s="6"/>
      <c r="H97" s="6">
        <v>598</v>
      </c>
      <c r="I97" s="6">
        <v>130</v>
      </c>
      <c r="J97" s="236">
        <f t="shared" ref="J97" si="84">H97*I97</f>
        <v>77740</v>
      </c>
      <c r="K97" s="6"/>
      <c r="L97" s="6"/>
      <c r="M97" s="6"/>
      <c r="N97" s="6"/>
      <c r="O97" s="6"/>
      <c r="P97" s="6"/>
      <c r="Q97" s="6"/>
      <c r="R97" s="6"/>
      <c r="S97" s="43"/>
      <c r="T97" s="43"/>
      <c r="U97" s="357">
        <f t="shared" ref="U97" si="85">R97*T97/100</f>
        <v>0</v>
      </c>
      <c r="V97" s="357">
        <f t="shared" ref="V97" si="86">R97-U97</f>
        <v>0</v>
      </c>
      <c r="W97" s="357">
        <f t="shared" ref="W97" si="87">J97+V97</f>
        <v>77740</v>
      </c>
      <c r="X97" s="111"/>
      <c r="Y97" s="387" t="s">
        <v>133</v>
      </c>
      <c r="Z97" s="111"/>
      <c r="AA97" s="111"/>
    </row>
    <row r="98" spans="1:27" s="1" customFormat="1" ht="23.1" customHeight="1" x14ac:dyDescent="0.5">
      <c r="A98" s="19"/>
      <c r="B98" s="20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47"/>
      <c r="T98" s="47"/>
      <c r="U98" s="60"/>
      <c r="V98" s="60"/>
      <c r="W98" s="60"/>
      <c r="X98" s="60"/>
      <c r="Y98" s="60"/>
      <c r="Z98" s="60"/>
      <c r="AA98" s="60"/>
    </row>
    <row r="99" spans="1:27" s="1" customFormat="1" ht="15.75" customHeight="1" x14ac:dyDescent="0.5">
      <c r="A99" s="10"/>
      <c r="B99" s="3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44"/>
      <c r="T99" s="144"/>
      <c r="U99" s="219"/>
      <c r="V99" s="219"/>
      <c r="W99" s="219"/>
      <c r="X99" s="219"/>
      <c r="Y99" s="219"/>
      <c r="Z99" s="219"/>
      <c r="AA99" s="219"/>
    </row>
    <row r="100" spans="1:27" s="1" customFormat="1" ht="23.1" customHeight="1" x14ac:dyDescent="0.5">
      <c r="A100" s="6">
        <v>27</v>
      </c>
      <c r="B100" s="7" t="s">
        <v>12</v>
      </c>
      <c r="C100" s="6">
        <v>2199</v>
      </c>
      <c r="D100" s="6">
        <v>3</v>
      </c>
      <c r="E100" s="6">
        <v>2</v>
      </c>
      <c r="F100" s="6">
        <v>73</v>
      </c>
      <c r="G100" s="6"/>
      <c r="H100" s="6">
        <v>1473</v>
      </c>
      <c r="I100" s="6">
        <v>330</v>
      </c>
      <c r="J100" s="236">
        <f t="shared" ref="J100:J101" si="88">H100*I100</f>
        <v>486090</v>
      </c>
      <c r="K100" s="6"/>
      <c r="L100" s="6"/>
      <c r="M100" s="6"/>
      <c r="N100" s="6"/>
      <c r="O100" s="6"/>
      <c r="P100" s="6"/>
      <c r="Q100" s="6"/>
      <c r="R100" s="6"/>
      <c r="S100" s="43"/>
      <c r="T100" s="43"/>
      <c r="U100" s="357">
        <f t="shared" ref="U100" si="89">R100*T100/100</f>
        <v>0</v>
      </c>
      <c r="V100" s="357">
        <f t="shared" ref="V100" si="90">R100-U100</f>
        <v>0</v>
      </c>
      <c r="W100" s="357">
        <f t="shared" ref="W100" si="91">J100+V100</f>
        <v>486090</v>
      </c>
      <c r="X100" s="111"/>
      <c r="Y100" s="387" t="s">
        <v>133</v>
      </c>
      <c r="Z100" s="111"/>
      <c r="AA100" s="111"/>
    </row>
    <row r="101" spans="1:27" s="40" customFormat="1" ht="23.1" customHeight="1" x14ac:dyDescent="0.5">
      <c r="A101" s="6">
        <v>28</v>
      </c>
      <c r="B101" s="7" t="s">
        <v>12</v>
      </c>
      <c r="C101" s="6">
        <v>2205</v>
      </c>
      <c r="D101" s="72">
        <v>0</v>
      </c>
      <c r="E101" s="72">
        <v>3</v>
      </c>
      <c r="F101" s="72">
        <v>55</v>
      </c>
      <c r="G101" s="72"/>
      <c r="H101" s="72">
        <v>355</v>
      </c>
      <c r="I101" s="72">
        <v>130</v>
      </c>
      <c r="J101" s="236">
        <f t="shared" si="88"/>
        <v>46150</v>
      </c>
      <c r="K101" s="6"/>
      <c r="L101" s="6"/>
      <c r="M101" s="6"/>
      <c r="N101" s="6"/>
      <c r="O101" s="6"/>
      <c r="P101" s="6"/>
      <c r="Q101" s="6"/>
      <c r="R101" s="6"/>
      <c r="S101" s="43"/>
      <c r="T101" s="43"/>
      <c r="U101" s="357">
        <f t="shared" ref="U101" si="92">R101*T101/100</f>
        <v>0</v>
      </c>
      <c r="V101" s="357">
        <f t="shared" ref="V101" si="93">R101-U101</f>
        <v>0</v>
      </c>
      <c r="W101" s="357">
        <f t="shared" ref="W101" si="94">J101+V101</f>
        <v>46150</v>
      </c>
      <c r="X101" s="111"/>
      <c r="Y101" s="111"/>
      <c r="Z101" s="111"/>
      <c r="AA101" s="111"/>
    </row>
    <row r="102" spans="1:27" s="1" customFormat="1" ht="23.1" customHeight="1" x14ac:dyDescent="0.5">
      <c r="A102" s="19"/>
      <c r="B102" s="20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47"/>
      <c r="T102" s="47"/>
      <c r="U102" s="60"/>
      <c r="V102" s="60"/>
      <c r="W102" s="60"/>
      <c r="X102" s="60"/>
      <c r="Y102" s="60"/>
      <c r="Z102" s="60"/>
      <c r="AA102" s="60"/>
    </row>
    <row r="103" spans="1:27" s="1" customFormat="1" ht="14.25" customHeight="1" x14ac:dyDescent="0.5">
      <c r="A103" s="10"/>
      <c r="B103" s="3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43"/>
      <c r="T103" s="43"/>
      <c r="U103" s="111"/>
      <c r="V103" s="111"/>
      <c r="W103" s="111"/>
      <c r="X103" s="111"/>
      <c r="Y103" s="111"/>
      <c r="Z103" s="111"/>
      <c r="AA103" s="111"/>
    </row>
    <row r="104" spans="1:27" s="1" customFormat="1" ht="23.1" customHeight="1" x14ac:dyDescent="0.5">
      <c r="A104" s="6">
        <v>29</v>
      </c>
      <c r="B104" s="7" t="s">
        <v>12</v>
      </c>
      <c r="C104" s="6">
        <v>2465</v>
      </c>
      <c r="D104" s="6">
        <v>1</v>
      </c>
      <c r="E104" s="6">
        <v>2</v>
      </c>
      <c r="F104" s="6">
        <v>33</v>
      </c>
      <c r="G104" s="6"/>
      <c r="H104" s="6">
        <v>633</v>
      </c>
      <c r="I104" s="6">
        <v>1750</v>
      </c>
      <c r="J104" s="236">
        <f t="shared" ref="J104" si="95">H104*I104</f>
        <v>1107750</v>
      </c>
      <c r="K104" s="6">
        <v>1</v>
      </c>
      <c r="L104" s="6">
        <v>100</v>
      </c>
      <c r="M104" s="6" t="s">
        <v>15</v>
      </c>
      <c r="N104" s="6"/>
      <c r="O104" s="6">
        <v>300</v>
      </c>
      <c r="P104" s="6"/>
      <c r="Q104" s="46">
        <v>6850</v>
      </c>
      <c r="R104" s="395">
        <f t="shared" ref="R104:R106" si="96">O104*Q104</f>
        <v>2055000</v>
      </c>
      <c r="S104" s="6">
        <v>25</v>
      </c>
      <c r="T104" s="43">
        <v>40</v>
      </c>
      <c r="U104" s="357">
        <f t="shared" ref="U104:U106" si="97">R104*T104/100</f>
        <v>822000</v>
      </c>
      <c r="V104" s="357">
        <f t="shared" ref="V104:V106" si="98">R104-U104</f>
        <v>1233000</v>
      </c>
      <c r="W104" s="357">
        <f t="shared" ref="W104:W106" si="99">J104+V104</f>
        <v>2340750</v>
      </c>
      <c r="X104" s="111"/>
      <c r="Y104" s="387" t="s">
        <v>133</v>
      </c>
      <c r="Z104" s="111"/>
      <c r="AA104" s="111"/>
    </row>
    <row r="105" spans="1:27" s="1" customFormat="1" ht="23.1" customHeight="1" x14ac:dyDescent="0.5">
      <c r="A105" s="6"/>
      <c r="B105" s="7"/>
      <c r="C105" s="6"/>
      <c r="D105" s="6"/>
      <c r="E105" s="6"/>
      <c r="F105" s="6"/>
      <c r="G105" s="6"/>
      <c r="H105" s="6"/>
      <c r="I105" s="6"/>
      <c r="J105" s="6"/>
      <c r="K105" s="6">
        <v>2</v>
      </c>
      <c r="L105" s="6">
        <v>100</v>
      </c>
      <c r="M105" s="6" t="s">
        <v>15</v>
      </c>
      <c r="N105" s="6"/>
      <c r="O105" s="6">
        <v>154</v>
      </c>
      <c r="P105" s="6"/>
      <c r="Q105" s="46">
        <v>6850</v>
      </c>
      <c r="R105" s="395">
        <f t="shared" si="96"/>
        <v>1054900</v>
      </c>
      <c r="S105" s="6">
        <v>1</v>
      </c>
      <c r="T105" s="43">
        <v>1</v>
      </c>
      <c r="U105" s="357">
        <f t="shared" si="97"/>
        <v>10549</v>
      </c>
      <c r="V105" s="357">
        <f t="shared" si="98"/>
        <v>1044351</v>
      </c>
      <c r="W105" s="357">
        <f t="shared" si="99"/>
        <v>1044351</v>
      </c>
      <c r="X105" s="111"/>
      <c r="Y105" s="387" t="s">
        <v>135</v>
      </c>
      <c r="Z105" s="111"/>
      <c r="AA105" s="111"/>
    </row>
    <row r="106" spans="1:27" s="1" customFormat="1" ht="23.1" customHeight="1" x14ac:dyDescent="0.5">
      <c r="A106" s="6"/>
      <c r="B106" s="7"/>
      <c r="C106" s="6"/>
      <c r="D106" s="6"/>
      <c r="E106" s="6"/>
      <c r="F106" s="6"/>
      <c r="G106" s="6"/>
      <c r="H106" s="6"/>
      <c r="I106" s="6"/>
      <c r="J106" s="6"/>
      <c r="K106" s="6">
        <v>3</v>
      </c>
      <c r="L106" s="6">
        <v>100</v>
      </c>
      <c r="M106" s="6" t="s">
        <v>15</v>
      </c>
      <c r="N106" s="6"/>
      <c r="O106" s="6">
        <v>250</v>
      </c>
      <c r="P106" s="6"/>
      <c r="Q106" s="46">
        <v>6850</v>
      </c>
      <c r="R106" s="395">
        <f t="shared" si="96"/>
        <v>1712500</v>
      </c>
      <c r="S106" s="6">
        <v>2</v>
      </c>
      <c r="T106" s="43">
        <v>2</v>
      </c>
      <c r="U106" s="357">
        <f t="shared" si="97"/>
        <v>34250</v>
      </c>
      <c r="V106" s="357">
        <f t="shared" si="98"/>
        <v>1678250</v>
      </c>
      <c r="W106" s="357">
        <f t="shared" si="99"/>
        <v>1678250</v>
      </c>
      <c r="X106" s="111"/>
      <c r="Y106" s="387" t="s">
        <v>135</v>
      </c>
      <c r="Z106" s="111"/>
      <c r="AA106" s="111"/>
    </row>
    <row r="107" spans="1:27" s="40" customFormat="1" ht="23.1" customHeight="1" x14ac:dyDescent="0.5">
      <c r="A107" s="19"/>
      <c r="B107" s="20"/>
      <c r="C107" s="19"/>
      <c r="D107" s="155"/>
      <c r="E107" s="155"/>
      <c r="F107" s="20"/>
      <c r="G107" s="20"/>
      <c r="H107" s="20"/>
      <c r="I107" s="20"/>
      <c r="J107" s="20"/>
      <c r="K107" s="19"/>
      <c r="L107" s="19"/>
      <c r="M107" s="19"/>
      <c r="N107" s="19"/>
      <c r="O107" s="19"/>
      <c r="P107" s="19"/>
      <c r="Q107" s="19"/>
      <c r="R107" s="19"/>
      <c r="S107" s="47"/>
      <c r="T107" s="47"/>
      <c r="U107" s="60"/>
      <c r="V107" s="60"/>
      <c r="W107" s="60"/>
      <c r="X107" s="60"/>
      <c r="Y107" s="60"/>
      <c r="Z107" s="60"/>
      <c r="AA107" s="60"/>
    </row>
    <row r="108" spans="1:27" x14ac:dyDescent="0.4">
      <c r="A108" s="492" t="s">
        <v>1</v>
      </c>
      <c r="B108" s="487"/>
      <c r="C108" s="487"/>
      <c r="D108" s="487"/>
      <c r="E108" s="487"/>
      <c r="F108" s="487"/>
      <c r="G108" s="299"/>
      <c r="H108" s="299"/>
      <c r="I108" s="299"/>
      <c r="J108" s="299"/>
      <c r="K108" s="492" t="s">
        <v>2</v>
      </c>
      <c r="L108" s="487"/>
      <c r="M108" s="487"/>
      <c r="N108" s="487"/>
      <c r="O108" s="487"/>
      <c r="P108" s="487"/>
      <c r="Q108" s="487"/>
      <c r="R108" s="487"/>
      <c r="S108" s="429"/>
      <c r="T108" s="429"/>
      <c r="U108" s="274"/>
      <c r="V108" s="274"/>
      <c r="W108" s="189"/>
      <c r="X108" s="212" t="s">
        <v>106</v>
      </c>
      <c r="Y108" s="189"/>
      <c r="Z108" s="189"/>
      <c r="AA108" s="211"/>
    </row>
    <row r="109" spans="1:27" ht="18" customHeight="1" x14ac:dyDescent="0.4">
      <c r="A109" s="491" t="s">
        <v>3</v>
      </c>
      <c r="B109" s="491" t="s">
        <v>4</v>
      </c>
      <c r="C109" s="497" t="s">
        <v>5</v>
      </c>
      <c r="D109" s="492" t="s">
        <v>6</v>
      </c>
      <c r="E109" s="487"/>
      <c r="F109" s="493"/>
      <c r="G109" s="188" t="s">
        <v>83</v>
      </c>
      <c r="H109" s="188" t="s">
        <v>86</v>
      </c>
      <c r="I109" s="188" t="s">
        <v>87</v>
      </c>
      <c r="J109" s="188" t="s">
        <v>91</v>
      </c>
      <c r="K109" s="491" t="s">
        <v>3</v>
      </c>
      <c r="L109" s="491" t="s">
        <v>7</v>
      </c>
      <c r="M109" s="491" t="s">
        <v>8</v>
      </c>
      <c r="N109" s="302"/>
      <c r="O109" s="491" t="s">
        <v>95</v>
      </c>
      <c r="P109" s="302"/>
      <c r="Q109" s="302"/>
      <c r="R109" s="303"/>
      <c r="S109" s="428"/>
      <c r="T109" s="415"/>
      <c r="U109" s="209"/>
      <c r="V109" s="494" t="s">
        <v>100</v>
      </c>
      <c r="W109" s="464" t="s">
        <v>103</v>
      </c>
      <c r="X109" s="213" t="s">
        <v>107</v>
      </c>
      <c r="Y109" s="464" t="s">
        <v>101</v>
      </c>
      <c r="Z109" s="464" t="s">
        <v>102</v>
      </c>
      <c r="AA109" s="464" t="s">
        <v>146</v>
      </c>
    </row>
    <row r="110" spans="1:27" ht="30" customHeight="1" x14ac:dyDescent="0.4">
      <c r="A110" s="464"/>
      <c r="B110" s="464"/>
      <c r="C110" s="481"/>
      <c r="D110" s="475" t="s">
        <v>9</v>
      </c>
      <c r="E110" s="475" t="s">
        <v>10</v>
      </c>
      <c r="F110" s="475" t="s">
        <v>11</v>
      </c>
      <c r="G110" s="300" t="s">
        <v>123</v>
      </c>
      <c r="H110" s="300" t="s">
        <v>114</v>
      </c>
      <c r="I110" s="300" t="s">
        <v>88</v>
      </c>
      <c r="J110" s="300" t="s">
        <v>88</v>
      </c>
      <c r="K110" s="464"/>
      <c r="L110" s="464"/>
      <c r="M110" s="464"/>
      <c r="N110" s="295" t="s">
        <v>83</v>
      </c>
      <c r="O110" s="464"/>
      <c r="P110" s="295" t="s">
        <v>110</v>
      </c>
      <c r="Q110" s="295" t="s">
        <v>87</v>
      </c>
      <c r="R110" s="297" t="s">
        <v>91</v>
      </c>
      <c r="S110" s="466" t="s">
        <v>97</v>
      </c>
      <c r="T110" s="467"/>
      <c r="U110" s="468"/>
      <c r="V110" s="495"/>
      <c r="W110" s="464"/>
      <c r="X110" s="213" t="s">
        <v>96</v>
      </c>
      <c r="Y110" s="464"/>
      <c r="Z110" s="464"/>
      <c r="AA110" s="464"/>
    </row>
    <row r="111" spans="1:27" ht="14.25" customHeight="1" x14ac:dyDescent="0.2">
      <c r="A111" s="464"/>
      <c r="B111" s="464"/>
      <c r="C111" s="481"/>
      <c r="D111" s="476"/>
      <c r="E111" s="476"/>
      <c r="F111" s="476"/>
      <c r="G111" s="300" t="s">
        <v>124</v>
      </c>
      <c r="H111" s="300" t="s">
        <v>115</v>
      </c>
      <c r="I111" s="300" t="s">
        <v>125</v>
      </c>
      <c r="J111" s="300" t="s">
        <v>117</v>
      </c>
      <c r="K111" s="464"/>
      <c r="L111" s="464"/>
      <c r="M111" s="464"/>
      <c r="N111" s="295" t="s">
        <v>123</v>
      </c>
      <c r="O111" s="464"/>
      <c r="P111" s="295" t="s">
        <v>111</v>
      </c>
      <c r="Q111" s="295" t="s">
        <v>88</v>
      </c>
      <c r="R111" s="297" t="s">
        <v>122</v>
      </c>
      <c r="S111" s="469" t="s">
        <v>98</v>
      </c>
      <c r="T111" s="496" t="s">
        <v>144</v>
      </c>
      <c r="U111" s="471" t="s">
        <v>99</v>
      </c>
      <c r="V111" s="464"/>
      <c r="W111" s="464"/>
      <c r="X111" s="213" t="s">
        <v>108</v>
      </c>
      <c r="Y111" s="464"/>
      <c r="Z111" s="464"/>
      <c r="AA111" s="464"/>
    </row>
    <row r="112" spans="1:27" ht="14.25" customHeight="1" x14ac:dyDescent="0.2">
      <c r="A112" s="464"/>
      <c r="B112" s="464"/>
      <c r="C112" s="481"/>
      <c r="D112" s="476"/>
      <c r="E112" s="476"/>
      <c r="F112" s="476"/>
      <c r="G112" s="300" t="s">
        <v>85</v>
      </c>
      <c r="H112" s="300"/>
      <c r="I112" s="300" t="s">
        <v>115</v>
      </c>
      <c r="J112" s="300" t="s">
        <v>90</v>
      </c>
      <c r="K112" s="464"/>
      <c r="L112" s="464"/>
      <c r="M112" s="464"/>
      <c r="N112" s="295" t="s">
        <v>124</v>
      </c>
      <c r="O112" s="464"/>
      <c r="P112" s="295" t="s">
        <v>112</v>
      </c>
      <c r="Q112" s="295" t="s">
        <v>119</v>
      </c>
      <c r="R112" s="297" t="s">
        <v>120</v>
      </c>
      <c r="S112" s="469"/>
      <c r="T112" s="469"/>
      <c r="U112" s="471"/>
      <c r="V112" s="464"/>
      <c r="W112" s="464"/>
      <c r="X112" s="213" t="s">
        <v>109</v>
      </c>
      <c r="Y112" s="464"/>
      <c r="Z112" s="464"/>
      <c r="AA112" s="464"/>
    </row>
    <row r="113" spans="1:27" ht="45.75" customHeight="1" x14ac:dyDescent="0.2">
      <c r="A113" s="465"/>
      <c r="B113" s="465"/>
      <c r="C113" s="482"/>
      <c r="D113" s="477"/>
      <c r="E113" s="477"/>
      <c r="F113" s="477"/>
      <c r="G113" s="301"/>
      <c r="H113" s="301"/>
      <c r="I113" s="301" t="s">
        <v>90</v>
      </c>
      <c r="J113" s="301"/>
      <c r="K113" s="465"/>
      <c r="L113" s="465"/>
      <c r="M113" s="465"/>
      <c r="N113" s="296" t="s">
        <v>85</v>
      </c>
      <c r="O113" s="465"/>
      <c r="P113" s="296"/>
      <c r="Q113" s="296" t="s">
        <v>121</v>
      </c>
      <c r="R113" s="298" t="s">
        <v>90</v>
      </c>
      <c r="S113" s="470"/>
      <c r="T113" s="470"/>
      <c r="U113" s="472"/>
      <c r="V113" s="465"/>
      <c r="W113" s="465"/>
      <c r="X113" s="214" t="s">
        <v>85</v>
      </c>
      <c r="Y113" s="465"/>
      <c r="Z113" s="465"/>
      <c r="AA113" s="465"/>
    </row>
    <row r="114" spans="1:27" s="40" customFormat="1" ht="18.75" customHeight="1" x14ac:dyDescent="0.5">
      <c r="A114" s="6"/>
      <c r="B114" s="7"/>
      <c r="C114" s="6"/>
      <c r="D114" s="154"/>
      <c r="E114" s="154"/>
      <c r="F114" s="7"/>
      <c r="G114" s="7"/>
      <c r="H114" s="7"/>
      <c r="I114" s="7"/>
      <c r="J114" s="7"/>
      <c r="K114" s="6"/>
      <c r="L114" s="6"/>
      <c r="M114" s="6"/>
      <c r="N114" s="6"/>
      <c r="O114" s="6"/>
      <c r="P114" s="6"/>
      <c r="Q114" s="6"/>
      <c r="R114" s="6"/>
      <c r="S114" s="144"/>
      <c r="T114" s="144"/>
      <c r="U114" s="219"/>
      <c r="V114" s="219"/>
      <c r="W114" s="219"/>
      <c r="X114" s="219"/>
      <c r="Y114" s="219"/>
      <c r="Z114" s="219"/>
      <c r="AA114" s="219"/>
    </row>
    <row r="115" spans="1:27" s="40" customFormat="1" ht="23.1" customHeight="1" x14ac:dyDescent="0.5">
      <c r="A115" s="10">
        <v>30</v>
      </c>
      <c r="B115" s="31" t="s">
        <v>12</v>
      </c>
      <c r="C115" s="10">
        <v>3008</v>
      </c>
      <c r="D115" s="95" t="s">
        <v>53</v>
      </c>
      <c r="E115" s="95" t="s">
        <v>64</v>
      </c>
      <c r="F115" s="31" t="s">
        <v>71</v>
      </c>
      <c r="G115" s="31"/>
      <c r="H115" s="31" t="s">
        <v>163</v>
      </c>
      <c r="I115" s="31" t="s">
        <v>136</v>
      </c>
      <c r="J115" s="236">
        <f t="shared" ref="J115" si="100">H115*I115</f>
        <v>99190</v>
      </c>
      <c r="K115" s="10"/>
      <c r="L115" s="10"/>
      <c r="M115" s="10"/>
      <c r="N115" s="10"/>
      <c r="O115" s="10"/>
      <c r="P115" s="10"/>
      <c r="Q115" s="10"/>
      <c r="R115" s="10"/>
      <c r="S115" s="43"/>
      <c r="T115" s="43"/>
      <c r="U115" s="357">
        <f t="shared" ref="U115" si="101">R115*T115/100</f>
        <v>0</v>
      </c>
      <c r="V115" s="357">
        <f t="shared" ref="V115" si="102">R115-U115</f>
        <v>0</v>
      </c>
      <c r="W115" s="357">
        <f t="shared" ref="W115" si="103">J115+V115</f>
        <v>99190</v>
      </c>
      <c r="X115" s="111"/>
      <c r="Y115" s="387" t="s">
        <v>133</v>
      </c>
      <c r="Z115" s="111"/>
      <c r="AA115" s="111"/>
    </row>
    <row r="116" spans="1:27" s="40" customFormat="1" ht="19.5" customHeight="1" x14ac:dyDescent="0.5">
      <c r="A116" s="19"/>
      <c r="B116" s="20"/>
      <c r="C116" s="19"/>
      <c r="D116" s="117"/>
      <c r="E116" s="117"/>
      <c r="F116" s="20"/>
      <c r="G116" s="20"/>
      <c r="H116" s="20"/>
      <c r="I116" s="20"/>
      <c r="J116" s="20"/>
      <c r="K116" s="19"/>
      <c r="L116" s="19"/>
      <c r="M116" s="19"/>
      <c r="N116" s="19"/>
      <c r="O116" s="19"/>
      <c r="P116" s="19"/>
      <c r="Q116" s="19"/>
      <c r="R116" s="19"/>
      <c r="S116" s="47"/>
      <c r="T116" s="47"/>
      <c r="U116" s="60"/>
      <c r="V116" s="60"/>
      <c r="W116" s="60"/>
      <c r="X116" s="60"/>
      <c r="Y116" s="60"/>
      <c r="Z116" s="60"/>
      <c r="AA116" s="60"/>
    </row>
    <row r="117" spans="1:27" s="40" customFormat="1" ht="19.5" customHeight="1" x14ac:dyDescent="0.5">
      <c r="A117" s="10"/>
      <c r="B117" s="31"/>
      <c r="C117" s="10"/>
      <c r="D117" s="95"/>
      <c r="E117" s="95"/>
      <c r="F117" s="31"/>
      <c r="G117" s="31"/>
      <c r="H117" s="31"/>
      <c r="I117" s="31"/>
      <c r="J117" s="31"/>
      <c r="K117" s="10"/>
      <c r="L117" s="10"/>
      <c r="M117" s="10"/>
      <c r="N117" s="10"/>
      <c r="O117" s="10"/>
      <c r="P117" s="10"/>
      <c r="Q117" s="10"/>
      <c r="R117" s="10"/>
      <c r="S117" s="144"/>
      <c r="T117" s="144"/>
      <c r="U117" s="219"/>
      <c r="V117" s="219"/>
      <c r="W117" s="219"/>
      <c r="X117" s="219"/>
      <c r="Y117" s="219"/>
      <c r="Z117" s="219"/>
      <c r="AA117" s="219"/>
    </row>
    <row r="118" spans="1:27" s="40" customFormat="1" ht="23.1" customHeight="1" x14ac:dyDescent="0.5">
      <c r="A118" s="6">
        <v>31</v>
      </c>
      <c r="B118" s="7" t="s">
        <v>12</v>
      </c>
      <c r="C118" s="6">
        <v>3009</v>
      </c>
      <c r="D118" s="116" t="s">
        <v>67</v>
      </c>
      <c r="E118" s="116" t="s">
        <v>64</v>
      </c>
      <c r="F118" s="7" t="s">
        <v>44</v>
      </c>
      <c r="G118" s="7"/>
      <c r="H118" s="7" t="s">
        <v>164</v>
      </c>
      <c r="I118" s="7" t="s">
        <v>136</v>
      </c>
      <c r="J118" s="236">
        <f t="shared" ref="J118" si="104">H118*I118</f>
        <v>207740</v>
      </c>
      <c r="K118" s="6"/>
      <c r="L118" s="6"/>
      <c r="M118" s="6"/>
      <c r="N118" s="6"/>
      <c r="O118" s="6"/>
      <c r="P118" s="6"/>
      <c r="Q118" s="6"/>
      <c r="R118" s="6"/>
      <c r="S118" s="43"/>
      <c r="T118" s="43"/>
      <c r="U118" s="357">
        <f t="shared" ref="U118" si="105">R118*T118/100</f>
        <v>0</v>
      </c>
      <c r="V118" s="357">
        <f t="shared" ref="V118" si="106">R118-U118</f>
        <v>0</v>
      </c>
      <c r="W118" s="357">
        <f t="shared" ref="W118" si="107">J118+V118</f>
        <v>207740</v>
      </c>
      <c r="X118" s="111"/>
      <c r="Y118" s="387" t="s">
        <v>133</v>
      </c>
      <c r="Z118" s="111"/>
      <c r="AA118" s="111"/>
    </row>
    <row r="119" spans="1:27" s="40" customFormat="1" ht="18.75" customHeight="1" x14ac:dyDescent="0.5">
      <c r="A119" s="19"/>
      <c r="B119" s="20"/>
      <c r="C119" s="19"/>
      <c r="D119" s="117"/>
      <c r="E119" s="117"/>
      <c r="F119" s="20"/>
      <c r="G119" s="20"/>
      <c r="H119" s="20"/>
      <c r="I119" s="20"/>
      <c r="J119" s="20"/>
      <c r="K119" s="19"/>
      <c r="L119" s="19"/>
      <c r="M119" s="19"/>
      <c r="N119" s="19"/>
      <c r="O119" s="19"/>
      <c r="P119" s="19"/>
      <c r="Q119" s="19"/>
      <c r="R119" s="19"/>
      <c r="S119" s="47"/>
      <c r="T119" s="47"/>
      <c r="U119" s="60"/>
      <c r="V119" s="60"/>
      <c r="W119" s="60"/>
      <c r="X119" s="60"/>
      <c r="Y119" s="60"/>
      <c r="Z119" s="60"/>
      <c r="AA119" s="60"/>
    </row>
    <row r="120" spans="1:27" s="40" customFormat="1" ht="23.1" customHeight="1" x14ac:dyDescent="0.5">
      <c r="A120" s="10"/>
      <c r="B120" s="31"/>
      <c r="C120" s="10"/>
      <c r="D120" s="95"/>
      <c r="E120" s="95"/>
      <c r="F120" s="31"/>
      <c r="G120" s="31"/>
      <c r="H120" s="31"/>
      <c r="I120" s="31"/>
      <c r="J120" s="31"/>
      <c r="K120" s="10"/>
      <c r="L120" s="10"/>
      <c r="M120" s="10"/>
      <c r="N120" s="10"/>
      <c r="O120" s="10"/>
      <c r="P120" s="10"/>
      <c r="Q120" s="10"/>
      <c r="R120" s="10"/>
      <c r="S120" s="144"/>
      <c r="T120" s="144"/>
      <c r="U120" s="219"/>
      <c r="V120" s="219"/>
      <c r="W120" s="219"/>
      <c r="X120" s="219"/>
      <c r="Y120" s="219"/>
      <c r="Z120" s="219"/>
      <c r="AA120" s="219"/>
    </row>
    <row r="121" spans="1:27" s="40" customFormat="1" ht="23.1" customHeight="1" x14ac:dyDescent="0.5">
      <c r="A121" s="6">
        <v>32</v>
      </c>
      <c r="B121" s="7" t="s">
        <v>12</v>
      </c>
      <c r="C121" s="6">
        <v>3011</v>
      </c>
      <c r="D121" s="116" t="s">
        <v>16</v>
      </c>
      <c r="E121" s="116" t="s">
        <v>51</v>
      </c>
      <c r="F121" s="7" t="s">
        <v>72</v>
      </c>
      <c r="G121" s="7"/>
      <c r="H121" s="7" t="s">
        <v>165</v>
      </c>
      <c r="I121" s="7" t="s">
        <v>136</v>
      </c>
      <c r="J121" s="236">
        <f t="shared" ref="J121" si="108">H121*I121</f>
        <v>30940</v>
      </c>
      <c r="K121" s="6"/>
      <c r="L121" s="6"/>
      <c r="M121" s="6"/>
      <c r="N121" s="6"/>
      <c r="O121" s="6"/>
      <c r="P121" s="6"/>
      <c r="Q121" s="6"/>
      <c r="R121" s="6"/>
      <c r="S121" s="43"/>
      <c r="T121" s="43"/>
      <c r="U121" s="357">
        <f t="shared" ref="U121" si="109">R121*T121/100</f>
        <v>0</v>
      </c>
      <c r="V121" s="357">
        <f t="shared" ref="V121" si="110">R121-U121</f>
        <v>0</v>
      </c>
      <c r="W121" s="357">
        <f t="shared" ref="W121" si="111">J121+V121</f>
        <v>30940</v>
      </c>
      <c r="X121" s="111"/>
      <c r="Y121" s="387" t="s">
        <v>133</v>
      </c>
      <c r="Z121" s="111"/>
      <c r="AA121" s="111"/>
    </row>
    <row r="122" spans="1:27" s="40" customFormat="1" ht="14.25" customHeight="1" x14ac:dyDescent="0.5">
      <c r="A122" s="19"/>
      <c r="B122" s="20"/>
      <c r="C122" s="19"/>
      <c r="D122" s="117"/>
      <c r="E122" s="117"/>
      <c r="F122" s="20"/>
      <c r="G122" s="20"/>
      <c r="H122" s="20"/>
      <c r="I122" s="20"/>
      <c r="J122" s="20"/>
      <c r="K122" s="19"/>
      <c r="L122" s="19"/>
      <c r="M122" s="19"/>
      <c r="N122" s="19"/>
      <c r="O122" s="19"/>
      <c r="P122" s="19"/>
      <c r="Q122" s="19"/>
      <c r="R122" s="19"/>
      <c r="S122" s="47"/>
      <c r="T122" s="47"/>
      <c r="U122" s="60"/>
      <c r="V122" s="60"/>
      <c r="W122" s="60"/>
      <c r="X122" s="60"/>
      <c r="Y122" s="60"/>
      <c r="Z122" s="60"/>
      <c r="AA122" s="60"/>
    </row>
    <row r="123" spans="1:27" s="40" customFormat="1" ht="18" customHeight="1" x14ac:dyDescent="0.5">
      <c r="A123" s="10"/>
      <c r="B123" s="31"/>
      <c r="C123" s="10"/>
      <c r="D123" s="95"/>
      <c r="E123" s="95"/>
      <c r="F123" s="31"/>
      <c r="G123" s="31"/>
      <c r="H123" s="31"/>
      <c r="I123" s="31"/>
      <c r="J123" s="31"/>
      <c r="K123" s="10"/>
      <c r="L123" s="10"/>
      <c r="M123" s="10"/>
      <c r="N123" s="10"/>
      <c r="O123" s="10"/>
      <c r="P123" s="10"/>
      <c r="Q123" s="10"/>
      <c r="R123" s="10"/>
      <c r="S123" s="144"/>
      <c r="T123" s="144"/>
      <c r="U123" s="219"/>
      <c r="V123" s="219"/>
      <c r="W123" s="219"/>
      <c r="X123" s="219"/>
      <c r="Y123" s="219"/>
      <c r="Z123" s="219"/>
      <c r="AA123" s="219"/>
    </row>
    <row r="124" spans="1:27" s="40" customFormat="1" ht="23.1" customHeight="1" x14ac:dyDescent="0.5">
      <c r="A124" s="6">
        <v>33</v>
      </c>
      <c r="B124" s="7" t="s">
        <v>12</v>
      </c>
      <c r="C124" s="6">
        <v>3012</v>
      </c>
      <c r="D124" s="116" t="s">
        <v>16</v>
      </c>
      <c r="E124" s="116" t="s">
        <v>64</v>
      </c>
      <c r="F124" s="7" t="s">
        <v>72</v>
      </c>
      <c r="G124" s="7"/>
      <c r="H124" s="7" t="s">
        <v>166</v>
      </c>
      <c r="I124" s="7" t="s">
        <v>136</v>
      </c>
      <c r="J124" s="236">
        <f t="shared" ref="J124" si="112">H124*I124</f>
        <v>43940</v>
      </c>
      <c r="K124" s="6"/>
      <c r="L124" s="6"/>
      <c r="M124" s="6"/>
      <c r="N124" s="6"/>
      <c r="O124" s="6"/>
      <c r="P124" s="6"/>
      <c r="Q124" s="6"/>
      <c r="R124" s="6"/>
      <c r="S124" s="43"/>
      <c r="T124" s="43"/>
      <c r="U124" s="357">
        <f t="shared" ref="U124" si="113">R124*T124/100</f>
        <v>0</v>
      </c>
      <c r="V124" s="357">
        <f t="shared" ref="V124" si="114">R124-U124</f>
        <v>0</v>
      </c>
      <c r="W124" s="357">
        <f t="shared" ref="W124" si="115">J124+V124</f>
        <v>43940</v>
      </c>
      <c r="X124" s="111"/>
      <c r="Y124" s="387" t="s">
        <v>133</v>
      </c>
      <c r="Z124" s="111"/>
      <c r="AA124" s="111"/>
    </row>
    <row r="125" spans="1:27" s="40" customFormat="1" ht="15" customHeight="1" x14ac:dyDescent="0.5">
      <c r="A125" s="19"/>
      <c r="B125" s="20"/>
      <c r="C125" s="19"/>
      <c r="D125" s="117"/>
      <c r="E125" s="117"/>
      <c r="F125" s="20"/>
      <c r="G125" s="20"/>
      <c r="H125" s="20"/>
      <c r="I125" s="20"/>
      <c r="J125" s="20"/>
      <c r="K125" s="19"/>
      <c r="L125" s="19"/>
      <c r="M125" s="19"/>
      <c r="N125" s="19"/>
      <c r="O125" s="19"/>
      <c r="P125" s="19"/>
      <c r="Q125" s="19"/>
      <c r="R125" s="19"/>
      <c r="S125" s="47"/>
      <c r="T125" s="47"/>
      <c r="U125" s="60"/>
      <c r="V125" s="60"/>
      <c r="W125" s="60"/>
      <c r="X125" s="60"/>
      <c r="Y125" s="60"/>
      <c r="Z125" s="60"/>
      <c r="AA125" s="60"/>
    </row>
    <row r="126" spans="1:27" s="40" customFormat="1" ht="23.1" customHeight="1" x14ac:dyDescent="0.5">
      <c r="A126" s="10"/>
      <c r="B126" s="31"/>
      <c r="C126" s="10"/>
      <c r="D126" s="95"/>
      <c r="E126" s="95"/>
      <c r="F126" s="31"/>
      <c r="G126" s="31"/>
      <c r="H126" s="31"/>
      <c r="I126" s="31"/>
      <c r="J126" s="31"/>
      <c r="K126" s="10"/>
      <c r="L126" s="10"/>
      <c r="M126" s="10"/>
      <c r="N126" s="10"/>
      <c r="O126" s="10"/>
      <c r="P126" s="10"/>
      <c r="Q126" s="10"/>
      <c r="R126" s="10"/>
      <c r="S126" s="144"/>
      <c r="T126" s="144"/>
      <c r="U126" s="219"/>
      <c r="V126" s="219"/>
      <c r="W126" s="219"/>
      <c r="X126" s="219"/>
      <c r="Y126" s="219"/>
      <c r="Z126" s="219"/>
      <c r="AA126" s="219"/>
    </row>
    <row r="127" spans="1:27" s="40" customFormat="1" ht="23.1" customHeight="1" x14ac:dyDescent="0.5">
      <c r="A127" s="6">
        <v>34</v>
      </c>
      <c r="B127" s="7" t="s">
        <v>12</v>
      </c>
      <c r="C127" s="6">
        <v>3065</v>
      </c>
      <c r="D127" s="116" t="s">
        <v>53</v>
      </c>
      <c r="E127" s="116" t="s">
        <v>51</v>
      </c>
      <c r="F127" s="7" t="s">
        <v>73</v>
      </c>
      <c r="G127" s="7"/>
      <c r="H127" s="7" t="s">
        <v>167</v>
      </c>
      <c r="I127" s="7" t="s">
        <v>136</v>
      </c>
      <c r="J127" s="236">
        <f t="shared" ref="J127" si="116">H127*I127</f>
        <v>79430</v>
      </c>
      <c r="K127" s="6">
        <v>1</v>
      </c>
      <c r="L127" s="24">
        <v>100</v>
      </c>
      <c r="M127" s="6" t="s">
        <v>23</v>
      </c>
      <c r="N127" s="6"/>
      <c r="O127" s="6">
        <v>384</v>
      </c>
      <c r="P127" s="6"/>
      <c r="Q127" s="46">
        <v>6850</v>
      </c>
      <c r="R127" s="395">
        <f t="shared" ref="R127:R129" si="117">O127*Q127</f>
        <v>2630400</v>
      </c>
      <c r="S127" s="6">
        <v>8</v>
      </c>
      <c r="T127" s="43">
        <v>30</v>
      </c>
      <c r="U127" s="357">
        <f t="shared" ref="U127" si="118">R127*T127/100</f>
        <v>789120</v>
      </c>
      <c r="V127" s="357">
        <f t="shared" ref="V127" si="119">R127-U127</f>
        <v>1841280</v>
      </c>
      <c r="W127" s="357">
        <f t="shared" ref="W127" si="120">J127+V127</f>
        <v>1920710</v>
      </c>
      <c r="X127" s="111"/>
      <c r="Y127" s="387" t="s">
        <v>133</v>
      </c>
      <c r="Z127" s="111"/>
      <c r="AA127" s="111"/>
    </row>
    <row r="128" spans="1:27" s="40" customFormat="1" ht="23.1" customHeight="1" x14ac:dyDescent="0.5">
      <c r="A128" s="6"/>
      <c r="B128" s="7"/>
      <c r="C128" s="6"/>
      <c r="D128" s="116"/>
      <c r="E128" s="116"/>
      <c r="F128" s="7"/>
      <c r="G128" s="7"/>
      <c r="H128" s="7"/>
      <c r="I128" s="7"/>
      <c r="J128" s="7"/>
      <c r="K128" s="6">
        <v>2</v>
      </c>
      <c r="L128" s="24">
        <v>100</v>
      </c>
      <c r="M128" s="6" t="s">
        <v>15</v>
      </c>
      <c r="N128" s="6"/>
      <c r="O128" s="6">
        <v>144</v>
      </c>
      <c r="P128" s="6"/>
      <c r="Q128" s="46">
        <v>6850</v>
      </c>
      <c r="R128" s="395">
        <f t="shared" si="117"/>
        <v>986400</v>
      </c>
      <c r="S128" s="6">
        <v>16</v>
      </c>
      <c r="T128" s="43">
        <v>22</v>
      </c>
      <c r="U128" s="357">
        <f t="shared" ref="U128:U129" si="121">R128*T128/100</f>
        <v>217008</v>
      </c>
      <c r="V128" s="357">
        <f t="shared" ref="V128:V129" si="122">R128-U128</f>
        <v>769392</v>
      </c>
      <c r="W128" s="357">
        <f t="shared" ref="W128:W129" si="123">J128+V128</f>
        <v>769392</v>
      </c>
      <c r="X128" s="111"/>
      <c r="Y128" s="387" t="s">
        <v>135</v>
      </c>
      <c r="Z128" s="111"/>
      <c r="AA128" s="111"/>
    </row>
    <row r="129" spans="1:27" s="40" customFormat="1" ht="23.1" customHeight="1" x14ac:dyDescent="0.5">
      <c r="A129" s="6"/>
      <c r="B129" s="7"/>
      <c r="C129" s="6"/>
      <c r="D129" s="154"/>
      <c r="E129" s="154"/>
      <c r="F129" s="7"/>
      <c r="G129" s="7"/>
      <c r="H129" s="7"/>
      <c r="I129" s="7"/>
      <c r="J129" s="7"/>
      <c r="K129" s="6">
        <v>3</v>
      </c>
      <c r="L129" s="6">
        <v>100</v>
      </c>
      <c r="M129" s="6" t="s">
        <v>15</v>
      </c>
      <c r="N129" s="6"/>
      <c r="O129" s="6">
        <v>256</v>
      </c>
      <c r="P129" s="6"/>
      <c r="Q129" s="46">
        <v>6850</v>
      </c>
      <c r="R129" s="395">
        <f t="shared" si="117"/>
        <v>1753600</v>
      </c>
      <c r="S129" s="6">
        <v>8</v>
      </c>
      <c r="T129" s="43">
        <v>8</v>
      </c>
      <c r="U129" s="357">
        <f t="shared" si="121"/>
        <v>140288</v>
      </c>
      <c r="V129" s="357">
        <f t="shared" si="122"/>
        <v>1613312</v>
      </c>
      <c r="W129" s="357">
        <f t="shared" si="123"/>
        <v>1613312</v>
      </c>
      <c r="X129" s="111"/>
      <c r="Y129" s="387" t="s">
        <v>135</v>
      </c>
      <c r="Z129" s="111"/>
      <c r="AA129" s="111"/>
    </row>
    <row r="130" spans="1:27" s="40" customFormat="1" ht="17.25" customHeight="1" x14ac:dyDescent="0.5">
      <c r="A130" s="19"/>
      <c r="B130" s="20"/>
      <c r="C130" s="19"/>
      <c r="D130" s="117"/>
      <c r="E130" s="117"/>
      <c r="F130" s="20"/>
      <c r="G130" s="20"/>
      <c r="H130" s="20"/>
      <c r="I130" s="20"/>
      <c r="J130" s="20"/>
      <c r="K130" s="19"/>
      <c r="L130" s="19"/>
      <c r="M130" s="19"/>
      <c r="N130" s="19"/>
      <c r="O130" s="19"/>
      <c r="P130" s="19"/>
      <c r="Q130" s="19"/>
      <c r="R130" s="19"/>
      <c r="S130" s="47"/>
      <c r="T130" s="47"/>
      <c r="U130" s="60"/>
      <c r="V130" s="60"/>
      <c r="W130" s="60"/>
      <c r="X130" s="60"/>
      <c r="Y130" s="60"/>
      <c r="Z130" s="60"/>
      <c r="AA130" s="60"/>
    </row>
    <row r="131" spans="1:27" s="40" customFormat="1" ht="16.5" customHeight="1" x14ac:dyDescent="0.5">
      <c r="A131" s="10"/>
      <c r="B131" s="31"/>
      <c r="C131" s="10"/>
      <c r="D131" s="95"/>
      <c r="E131" s="95"/>
      <c r="F131" s="31"/>
      <c r="G131" s="31"/>
      <c r="H131" s="31"/>
      <c r="I131" s="31"/>
      <c r="J131" s="31"/>
      <c r="K131" s="10"/>
      <c r="L131" s="10"/>
      <c r="M131" s="10"/>
      <c r="N131" s="10"/>
      <c r="O131" s="10"/>
      <c r="P131" s="10"/>
      <c r="Q131" s="10"/>
      <c r="R131" s="10"/>
      <c r="S131" s="43"/>
      <c r="T131" s="43"/>
      <c r="U131" s="111"/>
      <c r="V131" s="111"/>
      <c r="W131" s="111"/>
      <c r="X131" s="111"/>
      <c r="Y131" s="111"/>
      <c r="Z131" s="111"/>
      <c r="AA131" s="111"/>
    </row>
    <row r="132" spans="1:27" s="40" customFormat="1" ht="23.1" customHeight="1" x14ac:dyDescent="0.5">
      <c r="A132" s="6">
        <v>35</v>
      </c>
      <c r="B132" s="7" t="s">
        <v>12</v>
      </c>
      <c r="C132" s="6">
        <v>4076</v>
      </c>
      <c r="D132" s="116" t="s">
        <v>67</v>
      </c>
      <c r="E132" s="116" t="s">
        <v>64</v>
      </c>
      <c r="F132" s="7" t="s">
        <v>74</v>
      </c>
      <c r="G132" s="7"/>
      <c r="H132" s="7" t="s">
        <v>168</v>
      </c>
      <c r="I132" s="7" t="s">
        <v>136</v>
      </c>
      <c r="J132" s="236">
        <f t="shared" ref="J132" si="124">H132*I132</f>
        <v>248300</v>
      </c>
      <c r="K132" s="6"/>
      <c r="L132" s="6"/>
      <c r="M132" s="6"/>
      <c r="N132" s="6"/>
      <c r="O132" s="6"/>
      <c r="P132" s="6"/>
      <c r="Q132" s="6"/>
      <c r="R132" s="6"/>
      <c r="S132" s="43"/>
      <c r="T132" s="43"/>
      <c r="U132" s="357">
        <f t="shared" ref="U132" si="125">R132*T132/100</f>
        <v>0</v>
      </c>
      <c r="V132" s="357">
        <f t="shared" ref="V132" si="126">R132-U132</f>
        <v>0</v>
      </c>
      <c r="W132" s="357">
        <f t="shared" ref="W132" si="127">J132+V132</f>
        <v>248300</v>
      </c>
      <c r="X132" s="111"/>
      <c r="Y132" s="387" t="s">
        <v>133</v>
      </c>
      <c r="Z132" s="111"/>
      <c r="AA132" s="111"/>
    </row>
    <row r="133" spans="1:27" s="40" customFormat="1" ht="23.1" customHeight="1" x14ac:dyDescent="0.5">
      <c r="A133" s="19"/>
      <c r="B133" s="20"/>
      <c r="C133" s="19"/>
      <c r="D133" s="155"/>
      <c r="E133" s="155"/>
      <c r="F133" s="20"/>
      <c r="G133" s="20"/>
      <c r="H133" s="20"/>
      <c r="I133" s="20"/>
      <c r="J133" s="20"/>
      <c r="K133" s="19"/>
      <c r="L133" s="19"/>
      <c r="M133" s="19"/>
      <c r="N133" s="19"/>
      <c r="O133" s="19"/>
      <c r="P133" s="19"/>
      <c r="Q133" s="19"/>
      <c r="R133" s="19"/>
      <c r="S133" s="47"/>
      <c r="T133" s="47"/>
      <c r="U133" s="60"/>
      <c r="V133" s="60"/>
      <c r="W133" s="60"/>
      <c r="X133" s="60"/>
      <c r="Y133" s="60"/>
      <c r="Z133" s="60"/>
      <c r="AA133" s="60"/>
    </row>
    <row r="134" spans="1:27" s="40" customFormat="1" ht="23.1" customHeight="1" x14ac:dyDescent="0.5">
      <c r="A134" s="15"/>
      <c r="B134" s="156"/>
      <c r="C134" s="15"/>
      <c r="D134" s="156"/>
      <c r="E134" s="156"/>
      <c r="F134" s="156"/>
      <c r="G134" s="306"/>
      <c r="H134" s="306"/>
      <c r="I134" s="306"/>
      <c r="J134" s="306"/>
      <c r="K134" s="15"/>
      <c r="L134" s="15"/>
      <c r="M134" s="15"/>
      <c r="N134" s="15"/>
      <c r="O134" s="15"/>
      <c r="P134" s="15"/>
      <c r="Q134" s="15"/>
      <c r="R134" s="15"/>
      <c r="S134" s="177"/>
      <c r="T134" s="177"/>
      <c r="U134" s="449"/>
      <c r="V134" s="449"/>
    </row>
    <row r="135" spans="1:27" x14ac:dyDescent="0.4">
      <c r="A135" s="492" t="s">
        <v>1</v>
      </c>
      <c r="B135" s="487"/>
      <c r="C135" s="487"/>
      <c r="D135" s="487"/>
      <c r="E135" s="487"/>
      <c r="F135" s="487"/>
      <c r="G135" s="299"/>
      <c r="H135" s="299"/>
      <c r="I135" s="299"/>
      <c r="J135" s="299"/>
      <c r="K135" s="492" t="s">
        <v>2</v>
      </c>
      <c r="L135" s="487"/>
      <c r="M135" s="487"/>
      <c r="N135" s="487"/>
      <c r="O135" s="487"/>
      <c r="P135" s="487"/>
      <c r="Q135" s="487"/>
      <c r="R135" s="487"/>
      <c r="S135" s="429"/>
      <c r="T135" s="429"/>
      <c r="U135" s="274"/>
      <c r="V135" s="274"/>
      <c r="W135" s="189"/>
      <c r="X135" s="212" t="s">
        <v>106</v>
      </c>
      <c r="Y135" s="189"/>
      <c r="Z135" s="189"/>
      <c r="AA135" s="211"/>
    </row>
    <row r="136" spans="1:27" ht="18" customHeight="1" x14ac:dyDescent="0.4">
      <c r="A136" s="491" t="s">
        <v>3</v>
      </c>
      <c r="B136" s="491" t="s">
        <v>4</v>
      </c>
      <c r="C136" s="497" t="s">
        <v>5</v>
      </c>
      <c r="D136" s="492" t="s">
        <v>6</v>
      </c>
      <c r="E136" s="487"/>
      <c r="F136" s="493"/>
      <c r="G136" s="188" t="s">
        <v>83</v>
      </c>
      <c r="H136" s="188" t="s">
        <v>86</v>
      </c>
      <c r="I136" s="188" t="s">
        <v>87</v>
      </c>
      <c r="J136" s="188" t="s">
        <v>91</v>
      </c>
      <c r="K136" s="491" t="s">
        <v>3</v>
      </c>
      <c r="L136" s="491" t="s">
        <v>7</v>
      </c>
      <c r="M136" s="491" t="s">
        <v>8</v>
      </c>
      <c r="N136" s="302"/>
      <c r="O136" s="491" t="s">
        <v>95</v>
      </c>
      <c r="P136" s="302"/>
      <c r="Q136" s="302"/>
      <c r="R136" s="303"/>
      <c r="S136" s="428"/>
      <c r="T136" s="415"/>
      <c r="U136" s="209"/>
      <c r="V136" s="494" t="s">
        <v>100</v>
      </c>
      <c r="W136" s="464" t="s">
        <v>103</v>
      </c>
      <c r="X136" s="213" t="s">
        <v>107</v>
      </c>
      <c r="Y136" s="464" t="s">
        <v>101</v>
      </c>
      <c r="Z136" s="464" t="s">
        <v>102</v>
      </c>
      <c r="AA136" s="464" t="s">
        <v>146</v>
      </c>
    </row>
    <row r="137" spans="1:27" ht="30" customHeight="1" x14ac:dyDescent="0.4">
      <c r="A137" s="464"/>
      <c r="B137" s="464"/>
      <c r="C137" s="481"/>
      <c r="D137" s="475" t="s">
        <v>9</v>
      </c>
      <c r="E137" s="475" t="s">
        <v>10</v>
      </c>
      <c r="F137" s="475" t="s">
        <v>11</v>
      </c>
      <c r="G137" s="300" t="s">
        <v>123</v>
      </c>
      <c r="H137" s="300" t="s">
        <v>114</v>
      </c>
      <c r="I137" s="300" t="s">
        <v>88</v>
      </c>
      <c r="J137" s="300" t="s">
        <v>88</v>
      </c>
      <c r="K137" s="464"/>
      <c r="L137" s="464"/>
      <c r="M137" s="464"/>
      <c r="N137" s="295" t="s">
        <v>83</v>
      </c>
      <c r="O137" s="464"/>
      <c r="P137" s="295" t="s">
        <v>110</v>
      </c>
      <c r="Q137" s="295" t="s">
        <v>87</v>
      </c>
      <c r="R137" s="297" t="s">
        <v>91</v>
      </c>
      <c r="S137" s="466" t="s">
        <v>97</v>
      </c>
      <c r="T137" s="467"/>
      <c r="U137" s="468"/>
      <c r="V137" s="495"/>
      <c r="W137" s="464"/>
      <c r="X137" s="213" t="s">
        <v>96</v>
      </c>
      <c r="Y137" s="464"/>
      <c r="Z137" s="464"/>
      <c r="AA137" s="464"/>
    </row>
    <row r="138" spans="1:27" ht="14.25" customHeight="1" x14ac:dyDescent="0.2">
      <c r="A138" s="464"/>
      <c r="B138" s="464"/>
      <c r="C138" s="481"/>
      <c r="D138" s="476"/>
      <c r="E138" s="476"/>
      <c r="F138" s="476"/>
      <c r="G138" s="300" t="s">
        <v>124</v>
      </c>
      <c r="H138" s="300" t="s">
        <v>115</v>
      </c>
      <c r="I138" s="300" t="s">
        <v>125</v>
      </c>
      <c r="J138" s="300" t="s">
        <v>117</v>
      </c>
      <c r="K138" s="464"/>
      <c r="L138" s="464"/>
      <c r="M138" s="464"/>
      <c r="N138" s="295" t="s">
        <v>123</v>
      </c>
      <c r="O138" s="464"/>
      <c r="P138" s="295" t="s">
        <v>111</v>
      </c>
      <c r="Q138" s="295" t="s">
        <v>88</v>
      </c>
      <c r="R138" s="297" t="s">
        <v>122</v>
      </c>
      <c r="S138" s="469" t="s">
        <v>98</v>
      </c>
      <c r="T138" s="496" t="s">
        <v>144</v>
      </c>
      <c r="U138" s="471" t="s">
        <v>99</v>
      </c>
      <c r="V138" s="464"/>
      <c r="W138" s="464"/>
      <c r="X138" s="213" t="s">
        <v>108</v>
      </c>
      <c r="Y138" s="464"/>
      <c r="Z138" s="464"/>
      <c r="AA138" s="464"/>
    </row>
    <row r="139" spans="1:27" ht="14.25" customHeight="1" x14ac:dyDescent="0.2">
      <c r="A139" s="464"/>
      <c r="B139" s="464"/>
      <c r="C139" s="481"/>
      <c r="D139" s="476"/>
      <c r="E139" s="476"/>
      <c r="F139" s="476"/>
      <c r="G139" s="300" t="s">
        <v>85</v>
      </c>
      <c r="H139" s="300"/>
      <c r="I139" s="300" t="s">
        <v>115</v>
      </c>
      <c r="J139" s="300" t="s">
        <v>90</v>
      </c>
      <c r="K139" s="464"/>
      <c r="L139" s="464"/>
      <c r="M139" s="464"/>
      <c r="N139" s="295" t="s">
        <v>124</v>
      </c>
      <c r="O139" s="464"/>
      <c r="P139" s="295" t="s">
        <v>112</v>
      </c>
      <c r="Q139" s="295" t="s">
        <v>119</v>
      </c>
      <c r="R139" s="297" t="s">
        <v>120</v>
      </c>
      <c r="S139" s="469"/>
      <c r="T139" s="469"/>
      <c r="U139" s="471"/>
      <c r="V139" s="464"/>
      <c r="W139" s="464"/>
      <c r="X139" s="213" t="s">
        <v>109</v>
      </c>
      <c r="Y139" s="464"/>
      <c r="Z139" s="464"/>
      <c r="AA139" s="464"/>
    </row>
    <row r="140" spans="1:27" ht="45.75" customHeight="1" x14ac:dyDescent="0.2">
      <c r="A140" s="465"/>
      <c r="B140" s="465"/>
      <c r="C140" s="482"/>
      <c r="D140" s="477"/>
      <c r="E140" s="477"/>
      <c r="F140" s="477"/>
      <c r="G140" s="301"/>
      <c r="H140" s="301"/>
      <c r="I140" s="301" t="s">
        <v>90</v>
      </c>
      <c r="J140" s="301"/>
      <c r="K140" s="465"/>
      <c r="L140" s="465"/>
      <c r="M140" s="465"/>
      <c r="N140" s="296" t="s">
        <v>85</v>
      </c>
      <c r="O140" s="465"/>
      <c r="P140" s="296"/>
      <c r="Q140" s="296" t="s">
        <v>121</v>
      </c>
      <c r="R140" s="298" t="s">
        <v>90</v>
      </c>
      <c r="S140" s="470"/>
      <c r="T140" s="470"/>
      <c r="U140" s="472"/>
      <c r="V140" s="465"/>
      <c r="W140" s="465"/>
      <c r="X140" s="214" t="s">
        <v>85</v>
      </c>
      <c r="Y140" s="465"/>
      <c r="Z140" s="465"/>
      <c r="AA140" s="465"/>
    </row>
    <row r="141" spans="1:27" s="40" customFormat="1" ht="23.1" customHeight="1" x14ac:dyDescent="0.5">
      <c r="A141" s="6"/>
      <c r="B141" s="7"/>
      <c r="C141" s="6"/>
      <c r="D141" s="154"/>
      <c r="E141" s="154"/>
      <c r="F141" s="7"/>
      <c r="G141" s="7"/>
      <c r="H141" s="7"/>
      <c r="I141" s="7"/>
      <c r="J141" s="7"/>
      <c r="K141" s="6"/>
      <c r="L141" s="6"/>
      <c r="M141" s="6"/>
      <c r="N141" s="6"/>
      <c r="O141" s="6"/>
      <c r="P141" s="6"/>
      <c r="Q141" s="6"/>
      <c r="R141" s="6"/>
      <c r="S141" s="144"/>
      <c r="T141" s="144"/>
      <c r="U141" s="219"/>
      <c r="V141" s="219"/>
      <c r="W141" s="219"/>
      <c r="X141" s="219"/>
      <c r="Y141" s="219"/>
      <c r="Z141" s="219"/>
      <c r="AA141" s="219"/>
    </row>
    <row r="142" spans="1:27" s="40" customFormat="1" ht="23.1" customHeight="1" x14ac:dyDescent="0.5">
      <c r="A142" s="10">
        <v>36</v>
      </c>
      <c r="B142" s="31" t="s">
        <v>12</v>
      </c>
      <c r="C142" s="10">
        <v>7890</v>
      </c>
      <c r="D142" s="95" t="s">
        <v>64</v>
      </c>
      <c r="E142" s="95" t="s">
        <v>64</v>
      </c>
      <c r="F142" s="31" t="s">
        <v>30</v>
      </c>
      <c r="G142" s="31"/>
      <c r="H142" s="31" t="s">
        <v>170</v>
      </c>
      <c r="I142" s="31" t="s">
        <v>169</v>
      </c>
      <c r="J142" s="236">
        <f t="shared" ref="J142:J143" si="128">H142*I142</f>
        <v>1905000</v>
      </c>
      <c r="K142" s="10"/>
      <c r="L142" s="10"/>
      <c r="M142" s="10"/>
      <c r="N142" s="10"/>
      <c r="O142" s="10"/>
      <c r="P142" s="10"/>
      <c r="Q142" s="10"/>
      <c r="R142" s="10"/>
      <c r="S142" s="43"/>
      <c r="T142" s="43"/>
      <c r="U142" s="357">
        <f t="shared" ref="U142" si="129">R142*T142/100</f>
        <v>0</v>
      </c>
      <c r="V142" s="357">
        <f t="shared" ref="V142" si="130">R142-U142</f>
        <v>0</v>
      </c>
      <c r="W142" s="357">
        <f t="shared" ref="W142" si="131">J142+V142</f>
        <v>1905000</v>
      </c>
      <c r="X142" s="111"/>
      <c r="Y142" s="387" t="s">
        <v>133</v>
      </c>
      <c r="Z142" s="111"/>
      <c r="AA142" s="111"/>
    </row>
    <row r="143" spans="1:27" s="40" customFormat="1" ht="23.1" customHeight="1" x14ac:dyDescent="0.5">
      <c r="A143" s="6">
        <v>37</v>
      </c>
      <c r="B143" s="7" t="s">
        <v>12</v>
      </c>
      <c r="C143" s="6">
        <v>7893</v>
      </c>
      <c r="D143" s="116" t="s">
        <v>75</v>
      </c>
      <c r="E143" s="116" t="s">
        <v>16</v>
      </c>
      <c r="F143" s="116" t="s">
        <v>76</v>
      </c>
      <c r="G143" s="305"/>
      <c r="H143" s="305" t="s">
        <v>171</v>
      </c>
      <c r="I143" s="305" t="s">
        <v>172</v>
      </c>
      <c r="J143" s="236">
        <f t="shared" si="128"/>
        <v>2264900</v>
      </c>
      <c r="K143" s="6"/>
      <c r="L143" s="6"/>
      <c r="M143" s="6"/>
      <c r="N143" s="6"/>
      <c r="O143" s="6"/>
      <c r="P143" s="6"/>
      <c r="Q143" s="6"/>
      <c r="R143" s="6"/>
      <c r="S143" s="43"/>
      <c r="T143" s="43"/>
      <c r="U143" s="357">
        <f t="shared" ref="U143" si="132">R143*T143/100</f>
        <v>0</v>
      </c>
      <c r="V143" s="357">
        <f t="shared" ref="V143" si="133">R143-U143</f>
        <v>0</v>
      </c>
      <c r="W143" s="357">
        <f t="shared" ref="W143" si="134">J143+V143</f>
        <v>2264900</v>
      </c>
      <c r="X143" s="111"/>
      <c r="Y143" s="111"/>
      <c r="Z143" s="111"/>
      <c r="AA143" s="111"/>
    </row>
    <row r="144" spans="1:27" s="40" customFormat="1" ht="23.1" customHeight="1" x14ac:dyDescent="0.5">
      <c r="A144" s="19"/>
      <c r="B144" s="20"/>
      <c r="C144" s="19"/>
      <c r="D144" s="117"/>
      <c r="E144" s="117"/>
      <c r="F144" s="20"/>
      <c r="G144" s="20"/>
      <c r="H144" s="20"/>
      <c r="I144" s="20"/>
      <c r="J144" s="20"/>
      <c r="K144" s="19"/>
      <c r="L144" s="19"/>
      <c r="M144" s="19"/>
      <c r="N144" s="19"/>
      <c r="O144" s="19"/>
      <c r="P144" s="19"/>
      <c r="Q144" s="19"/>
      <c r="R144" s="19"/>
      <c r="S144" s="47"/>
      <c r="T144" s="47"/>
      <c r="U144" s="60"/>
      <c r="V144" s="60"/>
      <c r="W144" s="60"/>
      <c r="X144" s="60"/>
      <c r="Y144" s="60"/>
      <c r="Z144" s="60"/>
      <c r="AA144" s="60"/>
    </row>
    <row r="145" spans="1:27" s="40" customFormat="1" ht="23.1" customHeight="1" x14ac:dyDescent="0.5">
      <c r="A145" s="10"/>
      <c r="B145" s="31"/>
      <c r="C145" s="10"/>
      <c r="D145" s="95"/>
      <c r="E145" s="95"/>
      <c r="F145" s="31"/>
      <c r="G145" s="31"/>
      <c r="H145" s="31"/>
      <c r="I145" s="31"/>
      <c r="J145" s="31"/>
      <c r="K145" s="10"/>
      <c r="L145" s="10"/>
      <c r="M145" s="10"/>
      <c r="N145" s="10"/>
      <c r="O145" s="10"/>
      <c r="P145" s="10"/>
      <c r="Q145" s="10"/>
      <c r="R145" s="10"/>
      <c r="S145" s="144"/>
      <c r="T145" s="144"/>
      <c r="U145" s="219"/>
      <c r="V145" s="219"/>
      <c r="W145" s="219"/>
      <c r="X145" s="219"/>
      <c r="Y145" s="219"/>
      <c r="Z145" s="219"/>
      <c r="AA145" s="219"/>
    </row>
    <row r="146" spans="1:27" s="40" customFormat="1" ht="23.1" customHeight="1" x14ac:dyDescent="0.5">
      <c r="A146" s="6">
        <v>38</v>
      </c>
      <c r="B146" s="7" t="s">
        <v>12</v>
      </c>
      <c r="C146" s="6">
        <v>2077</v>
      </c>
      <c r="D146" s="66">
        <v>0</v>
      </c>
      <c r="E146" s="66">
        <v>3</v>
      </c>
      <c r="F146" s="10">
        <v>43</v>
      </c>
      <c r="G146" s="10"/>
      <c r="H146" s="10">
        <v>343</v>
      </c>
      <c r="I146" s="10">
        <v>130</v>
      </c>
      <c r="J146" s="236">
        <f t="shared" ref="J146" si="135">H146*I146</f>
        <v>44590</v>
      </c>
      <c r="K146" s="6"/>
      <c r="L146" s="6"/>
      <c r="M146" s="6"/>
      <c r="N146" s="6"/>
      <c r="O146" s="6"/>
      <c r="P146" s="6"/>
      <c r="Q146" s="6"/>
      <c r="R146" s="6"/>
      <c r="S146" s="43"/>
      <c r="T146" s="43"/>
      <c r="U146" s="357">
        <f t="shared" ref="U146" si="136">R146*T146/100</f>
        <v>0</v>
      </c>
      <c r="V146" s="357">
        <f t="shared" ref="V146" si="137">R146-U146</f>
        <v>0</v>
      </c>
      <c r="W146" s="357">
        <f t="shared" ref="W146" si="138">J146+V146</f>
        <v>44590</v>
      </c>
      <c r="X146" s="111"/>
      <c r="Y146" s="387" t="s">
        <v>133</v>
      </c>
      <c r="Z146" s="111"/>
      <c r="AA146" s="111"/>
    </row>
    <row r="147" spans="1:27" s="40" customFormat="1" ht="23.1" customHeight="1" x14ac:dyDescent="0.5">
      <c r="A147" s="19"/>
      <c r="B147" s="20"/>
      <c r="C147" s="19"/>
      <c r="D147" s="124"/>
      <c r="E147" s="124"/>
      <c r="F147" s="20"/>
      <c r="G147" s="20"/>
      <c r="H147" s="20"/>
      <c r="I147" s="20"/>
      <c r="J147" s="20"/>
      <c r="K147" s="19"/>
      <c r="L147" s="19"/>
      <c r="M147" s="19"/>
      <c r="N147" s="19"/>
      <c r="O147" s="19"/>
      <c r="P147" s="19"/>
      <c r="Q147" s="19"/>
      <c r="R147" s="19"/>
      <c r="S147" s="47"/>
      <c r="T147" s="47"/>
      <c r="U147" s="60"/>
      <c r="V147" s="60"/>
      <c r="W147" s="60"/>
      <c r="X147" s="60"/>
      <c r="Y147" s="60"/>
      <c r="Z147" s="60"/>
      <c r="AA147" s="60"/>
    </row>
    <row r="148" spans="1:27" s="40" customFormat="1" ht="23.1" customHeight="1" x14ac:dyDescent="0.5">
      <c r="A148" s="43"/>
      <c r="B148" s="51"/>
      <c r="C148" s="43"/>
      <c r="D148" s="103"/>
      <c r="E148" s="103"/>
      <c r="F148" s="51"/>
      <c r="G148" s="51"/>
      <c r="H148" s="51"/>
      <c r="I148" s="51"/>
      <c r="J148" s="51"/>
      <c r="K148" s="43"/>
      <c r="L148" s="43"/>
      <c r="M148" s="43"/>
      <c r="N148" s="43"/>
      <c r="O148" s="43"/>
      <c r="P148" s="43"/>
      <c r="Q148" s="43"/>
      <c r="R148" s="43"/>
      <c r="S148" s="144"/>
      <c r="T148" s="144"/>
      <c r="U148" s="219"/>
      <c r="V148" s="219"/>
      <c r="W148" s="219"/>
      <c r="X148" s="219"/>
      <c r="Y148" s="219"/>
      <c r="Z148" s="219"/>
      <c r="AA148" s="219"/>
    </row>
    <row r="149" spans="1:27" s="40" customFormat="1" ht="23.1" customHeight="1" x14ac:dyDescent="0.5">
      <c r="A149" s="10">
        <v>39</v>
      </c>
      <c r="B149" s="10" t="s">
        <v>12</v>
      </c>
      <c r="C149" s="10">
        <v>8067</v>
      </c>
      <c r="D149" s="10">
        <v>1</v>
      </c>
      <c r="E149" s="10">
        <v>0</v>
      </c>
      <c r="F149" s="127">
        <v>2</v>
      </c>
      <c r="G149" s="127"/>
      <c r="H149" s="127">
        <v>402</v>
      </c>
      <c r="I149" s="127">
        <v>1050</v>
      </c>
      <c r="J149" s="236">
        <f t="shared" ref="J149" si="139">H149*I149</f>
        <v>422100</v>
      </c>
      <c r="K149" s="10">
        <v>1</v>
      </c>
      <c r="L149" s="10">
        <v>100</v>
      </c>
      <c r="M149" s="10" t="s">
        <v>15</v>
      </c>
      <c r="N149" s="10"/>
      <c r="O149" s="10">
        <v>200</v>
      </c>
      <c r="P149" s="10"/>
      <c r="Q149" s="46">
        <v>6850</v>
      </c>
      <c r="R149" s="395">
        <f t="shared" ref="R149" si="140">O149*Q149</f>
        <v>1370000</v>
      </c>
      <c r="S149" s="10">
        <v>25</v>
      </c>
      <c r="T149" s="43">
        <v>40</v>
      </c>
      <c r="U149" s="357"/>
      <c r="V149" s="357"/>
      <c r="W149" s="357">
        <f t="shared" ref="W149" si="141">J149+V149</f>
        <v>422100</v>
      </c>
      <c r="X149" s="111"/>
      <c r="Y149" s="387" t="s">
        <v>133</v>
      </c>
      <c r="Z149" s="111"/>
      <c r="AA149" s="111"/>
    </row>
    <row r="150" spans="1:27" s="40" customFormat="1" ht="23.1" customHeight="1" x14ac:dyDescent="0.5">
      <c r="A150" s="6"/>
      <c r="B150" s="10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10"/>
      <c r="N150" s="10"/>
      <c r="O150" s="10"/>
      <c r="P150" s="10"/>
      <c r="Q150" s="10"/>
      <c r="R150" s="6"/>
      <c r="S150" s="43"/>
      <c r="T150" s="43"/>
      <c r="U150" s="111"/>
      <c r="V150" s="111"/>
      <c r="W150" s="111"/>
      <c r="X150" s="111"/>
      <c r="Y150" s="111"/>
      <c r="Z150" s="111"/>
      <c r="AA150" s="111"/>
    </row>
    <row r="151" spans="1:27" s="40" customFormat="1" ht="23.1" customHeight="1" x14ac:dyDescent="0.5">
      <c r="A151" s="19"/>
      <c r="B151" s="19"/>
      <c r="C151" s="19"/>
      <c r="D151" s="128"/>
      <c r="E151" s="129"/>
      <c r="F151" s="96"/>
      <c r="G151" s="96"/>
      <c r="H151" s="96"/>
      <c r="I151" s="96"/>
      <c r="J151" s="96"/>
      <c r="K151" s="19"/>
      <c r="L151" s="19"/>
      <c r="M151" s="19"/>
      <c r="N151" s="19"/>
      <c r="O151" s="19"/>
      <c r="P151" s="19"/>
      <c r="Q151" s="19"/>
      <c r="R151" s="19"/>
      <c r="S151" s="47"/>
      <c r="T151" s="47"/>
      <c r="U151" s="60"/>
      <c r="V151" s="60"/>
      <c r="W151" s="60"/>
      <c r="X151" s="60"/>
      <c r="Y151" s="60"/>
      <c r="Z151" s="60"/>
      <c r="AA151" s="60"/>
    </row>
    <row r="152" spans="1:27" s="40" customFormat="1" ht="23.1" customHeight="1" x14ac:dyDescent="0.5">
      <c r="A152" s="10"/>
      <c r="B152" s="31"/>
      <c r="C152" s="121"/>
      <c r="D152" s="95"/>
      <c r="E152" s="95"/>
      <c r="F152" s="31"/>
      <c r="G152" s="31"/>
      <c r="H152" s="31"/>
      <c r="I152" s="31"/>
      <c r="J152" s="31"/>
      <c r="K152" s="10"/>
      <c r="L152" s="10"/>
      <c r="M152" s="10"/>
      <c r="N152" s="10"/>
      <c r="O152" s="10"/>
      <c r="P152" s="10"/>
      <c r="Q152" s="10"/>
      <c r="R152" s="10"/>
      <c r="S152" s="144"/>
      <c r="T152" s="144"/>
      <c r="U152" s="219"/>
      <c r="V152" s="219"/>
      <c r="W152" s="219"/>
      <c r="X152" s="219"/>
      <c r="Y152" s="219"/>
      <c r="Z152" s="219"/>
      <c r="AA152" s="219"/>
    </row>
    <row r="153" spans="1:27" s="40" customFormat="1" ht="23.1" customHeight="1" x14ac:dyDescent="0.5">
      <c r="A153" s="6">
        <v>40</v>
      </c>
      <c r="B153" s="10" t="s">
        <v>12</v>
      </c>
      <c r="C153" s="10">
        <v>1891</v>
      </c>
      <c r="D153" s="116" t="s">
        <v>53</v>
      </c>
      <c r="E153" s="116" t="s">
        <v>53</v>
      </c>
      <c r="F153" s="7" t="s">
        <v>81</v>
      </c>
      <c r="G153" s="7" t="s">
        <v>53</v>
      </c>
      <c r="H153" s="7" t="s">
        <v>185</v>
      </c>
      <c r="I153" s="7" t="s">
        <v>173</v>
      </c>
      <c r="J153" s="236">
        <f t="shared" ref="J153" si="142">H153*I153</f>
        <v>750312.5</v>
      </c>
      <c r="K153" s="6"/>
      <c r="L153" s="6"/>
      <c r="M153" s="6"/>
      <c r="N153" s="6"/>
      <c r="O153" s="6"/>
      <c r="P153" s="6"/>
      <c r="Q153" s="6"/>
      <c r="R153" s="6"/>
      <c r="S153" s="43"/>
      <c r="T153" s="43"/>
      <c r="U153" s="357">
        <f t="shared" ref="U153" si="143">R153*T153/100</f>
        <v>0</v>
      </c>
      <c r="V153" s="357">
        <f t="shared" ref="V153" si="144">R153-U153</f>
        <v>0</v>
      </c>
      <c r="W153" s="357">
        <f t="shared" ref="W153" si="145">J153+V153</f>
        <v>750312.5</v>
      </c>
      <c r="X153" s="111"/>
      <c r="Y153" s="387"/>
      <c r="Z153" s="111"/>
      <c r="AA153" s="111"/>
    </row>
    <row r="154" spans="1:27" s="40" customFormat="1" ht="23.1" customHeight="1" x14ac:dyDescent="0.5">
      <c r="A154" s="6"/>
      <c r="B154" s="7"/>
      <c r="C154" s="6"/>
      <c r="D154" s="116"/>
      <c r="E154" s="116"/>
      <c r="F154" s="7"/>
      <c r="G154" s="7" t="s">
        <v>64</v>
      </c>
      <c r="H154" s="7" t="s">
        <v>174</v>
      </c>
      <c r="I154" s="7" t="s">
        <v>173</v>
      </c>
      <c r="J154" s="236">
        <f t="shared" ref="J154" si="146">H154*I154</f>
        <v>98437.5</v>
      </c>
      <c r="K154" s="6"/>
      <c r="L154" s="6"/>
      <c r="M154" s="6"/>
      <c r="N154" s="6"/>
      <c r="O154" s="6"/>
      <c r="P154" s="6"/>
      <c r="Q154" s="6"/>
      <c r="R154" s="6"/>
      <c r="S154" s="43"/>
      <c r="T154" s="43"/>
      <c r="U154" s="357">
        <f t="shared" ref="U154" si="147">R154*T154/100</f>
        <v>0</v>
      </c>
      <c r="V154" s="357">
        <f t="shared" ref="V154" si="148">R154-U154</f>
        <v>0</v>
      </c>
      <c r="W154" s="357">
        <f t="shared" ref="W154" si="149">J154+V154</f>
        <v>98437.5</v>
      </c>
      <c r="X154" s="111"/>
      <c r="Y154" s="111"/>
      <c r="Z154" s="357">
        <f>W154-Y154</f>
        <v>98437.5</v>
      </c>
      <c r="AA154" s="43">
        <v>0.3</v>
      </c>
    </row>
    <row r="155" spans="1:27" s="40" customFormat="1" ht="23.1" customHeight="1" x14ac:dyDescent="0.5">
      <c r="A155" s="19"/>
      <c r="B155" s="20"/>
      <c r="C155" s="19"/>
      <c r="D155" s="155"/>
      <c r="E155" s="155"/>
      <c r="F155" s="20"/>
      <c r="G155" s="20" t="s">
        <v>64</v>
      </c>
      <c r="H155" s="20" t="s">
        <v>184</v>
      </c>
      <c r="I155" s="20" t="s">
        <v>173</v>
      </c>
      <c r="J155" s="389">
        <f t="shared" ref="J155" si="150">H155*I155</f>
        <v>175000</v>
      </c>
      <c r="K155" s="19"/>
      <c r="L155" s="19"/>
      <c r="M155" s="19"/>
      <c r="N155" s="19"/>
      <c r="O155" s="19"/>
      <c r="P155" s="19"/>
      <c r="Q155" s="19"/>
      <c r="R155" s="19"/>
      <c r="S155" s="47"/>
      <c r="T155" s="47"/>
      <c r="U155" s="393">
        <f t="shared" ref="U155" si="151">R155*T155/100</f>
        <v>0</v>
      </c>
      <c r="V155" s="393">
        <f t="shared" ref="V155" si="152">R155-U155</f>
        <v>0</v>
      </c>
      <c r="W155" s="393">
        <f t="shared" ref="W155" si="153">J155+V155</f>
        <v>175000</v>
      </c>
      <c r="X155" s="60"/>
      <c r="Y155" s="60"/>
      <c r="Z155" s="393">
        <f>W155-Y155</f>
        <v>175000</v>
      </c>
      <c r="AA155" s="47">
        <v>0.3</v>
      </c>
    </row>
    <row r="156" spans="1:27" s="139" customFormat="1" ht="23.1" customHeight="1" x14ac:dyDescent="0.5">
      <c r="A156" s="15"/>
      <c r="B156" s="156"/>
      <c r="C156" s="15"/>
      <c r="D156" s="156"/>
      <c r="E156" s="156"/>
      <c r="F156" s="156"/>
      <c r="G156" s="306"/>
      <c r="H156" s="306"/>
      <c r="I156" s="306"/>
      <c r="J156" s="306"/>
      <c r="K156" s="15"/>
      <c r="L156" s="15"/>
      <c r="M156" s="15"/>
      <c r="N156" s="15"/>
      <c r="O156" s="15"/>
      <c r="P156" s="15"/>
      <c r="Q156" s="15"/>
      <c r="R156" s="15"/>
      <c r="S156" s="15"/>
      <c r="T156" s="15"/>
    </row>
    <row r="157" spans="1:27" s="139" customFormat="1" ht="23.1" customHeight="1" x14ac:dyDescent="0.5">
      <c r="A157" s="15"/>
      <c r="B157" s="156"/>
      <c r="C157" s="15"/>
      <c r="D157" s="156"/>
      <c r="E157" s="156"/>
      <c r="F157" s="156"/>
      <c r="G157" s="306"/>
      <c r="H157" s="306"/>
      <c r="I157" s="306"/>
      <c r="J157" s="306"/>
      <c r="K157" s="15"/>
      <c r="L157" s="15"/>
      <c r="M157" s="15"/>
      <c r="N157" s="15"/>
      <c r="O157" s="15"/>
      <c r="P157" s="15"/>
      <c r="Q157" s="15"/>
      <c r="R157" s="15"/>
      <c r="S157" s="15"/>
      <c r="T157" s="15"/>
    </row>
    <row r="158" spans="1:27" s="139" customFormat="1" ht="23.1" customHeight="1" x14ac:dyDescent="0.5">
      <c r="A158" s="15"/>
      <c r="B158" s="156"/>
      <c r="C158" s="15"/>
      <c r="D158" s="156"/>
      <c r="E158" s="156"/>
      <c r="F158" s="156"/>
      <c r="G158" s="306"/>
      <c r="H158" s="306"/>
      <c r="I158" s="306"/>
      <c r="J158" s="306"/>
      <c r="K158" s="15"/>
      <c r="L158" s="15"/>
      <c r="M158" s="15"/>
      <c r="N158" s="15"/>
      <c r="O158" s="15"/>
      <c r="P158" s="15"/>
      <c r="Q158" s="15"/>
      <c r="R158" s="15"/>
      <c r="S158" s="15"/>
      <c r="T158" s="15"/>
    </row>
    <row r="159" spans="1:27" s="139" customFormat="1" ht="23.1" customHeight="1" x14ac:dyDescent="0.5">
      <c r="A159" s="15"/>
      <c r="B159" s="156"/>
      <c r="C159" s="15"/>
      <c r="D159" s="156"/>
      <c r="E159" s="156"/>
      <c r="F159" s="156"/>
      <c r="G159" s="306"/>
      <c r="H159" s="306"/>
      <c r="I159" s="306"/>
      <c r="J159" s="306"/>
      <c r="K159" s="15"/>
      <c r="L159" s="15"/>
      <c r="M159" s="15"/>
      <c r="N159" s="15"/>
      <c r="O159" s="15"/>
      <c r="P159" s="15"/>
      <c r="Q159" s="15"/>
      <c r="R159" s="15"/>
      <c r="S159" s="15"/>
      <c r="T159" s="15"/>
    </row>
    <row r="160" spans="1:27" s="139" customFormat="1" ht="23.1" customHeight="1" x14ac:dyDescent="0.5">
      <c r="A160" s="15"/>
      <c r="B160" s="156"/>
      <c r="C160" s="15"/>
      <c r="D160" s="156"/>
      <c r="E160" s="156"/>
      <c r="F160" s="156"/>
      <c r="G160" s="306"/>
      <c r="H160" s="306"/>
      <c r="I160" s="306"/>
      <c r="J160" s="306"/>
      <c r="K160" s="15"/>
      <c r="L160" s="15"/>
      <c r="M160" s="15"/>
      <c r="N160" s="15"/>
      <c r="O160" s="15"/>
      <c r="P160" s="15"/>
      <c r="Q160" s="15"/>
      <c r="R160" s="15"/>
      <c r="S160" s="15"/>
      <c r="T160" s="15"/>
    </row>
    <row r="161" spans="1:20" s="139" customFormat="1" ht="23.1" customHeight="1" x14ac:dyDescent="0.5">
      <c r="A161" s="15"/>
      <c r="B161" s="156"/>
      <c r="C161" s="15"/>
      <c r="D161" s="156"/>
      <c r="E161" s="156"/>
      <c r="F161" s="156"/>
      <c r="G161" s="306"/>
      <c r="H161" s="306"/>
      <c r="I161" s="306"/>
      <c r="J161" s="306"/>
      <c r="K161" s="15"/>
      <c r="L161" s="15"/>
      <c r="M161" s="15"/>
      <c r="N161" s="15"/>
      <c r="O161" s="15"/>
      <c r="P161" s="15"/>
      <c r="Q161" s="15"/>
      <c r="R161" s="15"/>
      <c r="S161" s="15"/>
      <c r="T161" s="15"/>
    </row>
    <row r="162" spans="1:20" s="139" customFormat="1" ht="23.1" customHeight="1" x14ac:dyDescent="0.5">
      <c r="A162" s="15"/>
      <c r="B162" s="156"/>
      <c r="C162" s="15"/>
      <c r="D162" s="156"/>
      <c r="E162" s="156"/>
      <c r="F162" s="156"/>
      <c r="G162" s="306"/>
      <c r="H162" s="306"/>
      <c r="I162" s="306"/>
      <c r="J162" s="306"/>
      <c r="K162" s="15"/>
      <c r="L162" s="15"/>
      <c r="M162" s="15"/>
      <c r="N162" s="15"/>
      <c r="O162" s="15"/>
      <c r="P162" s="15"/>
      <c r="Q162" s="15"/>
      <c r="R162" s="15"/>
      <c r="S162" s="15"/>
      <c r="T162" s="15"/>
    </row>
    <row r="163" spans="1:20" s="139" customFormat="1" ht="23.1" customHeight="1" x14ac:dyDescent="0.5">
      <c r="A163" s="15"/>
      <c r="B163" s="156"/>
      <c r="C163" s="15"/>
      <c r="D163" s="156"/>
      <c r="E163" s="156"/>
      <c r="F163" s="156"/>
      <c r="G163" s="306"/>
      <c r="H163" s="306"/>
      <c r="I163" s="306"/>
      <c r="J163" s="306"/>
      <c r="K163" s="15"/>
      <c r="L163" s="15"/>
      <c r="M163" s="15"/>
      <c r="N163" s="15"/>
      <c r="O163" s="15"/>
      <c r="P163" s="15"/>
      <c r="Q163" s="15"/>
      <c r="R163" s="15"/>
      <c r="S163" s="15"/>
      <c r="T163" s="15"/>
    </row>
    <row r="164" spans="1:20" s="139" customFormat="1" ht="23.1" customHeight="1" x14ac:dyDescent="0.5">
      <c r="A164" s="15"/>
      <c r="B164" s="156"/>
      <c r="C164" s="15"/>
      <c r="D164" s="156"/>
      <c r="E164" s="156"/>
      <c r="F164" s="156"/>
      <c r="G164" s="306"/>
      <c r="H164" s="306"/>
      <c r="I164" s="306"/>
      <c r="J164" s="306"/>
      <c r="K164" s="15"/>
      <c r="L164" s="15"/>
      <c r="M164" s="15"/>
      <c r="N164" s="15"/>
      <c r="O164" s="15"/>
      <c r="P164" s="15"/>
      <c r="Q164" s="15"/>
      <c r="R164" s="15"/>
      <c r="S164" s="15"/>
      <c r="T164" s="15"/>
    </row>
    <row r="165" spans="1:20" s="139" customFormat="1" ht="23.1" customHeight="1" x14ac:dyDescent="0.5">
      <c r="A165" s="15"/>
      <c r="B165" s="156"/>
      <c r="C165" s="15"/>
      <c r="D165" s="156"/>
      <c r="E165" s="156"/>
      <c r="F165" s="156"/>
      <c r="G165" s="306"/>
      <c r="H165" s="306"/>
      <c r="I165" s="306"/>
      <c r="J165" s="306"/>
      <c r="K165" s="15"/>
      <c r="L165" s="15"/>
      <c r="M165" s="15"/>
      <c r="N165" s="15"/>
      <c r="O165" s="15"/>
      <c r="P165" s="15"/>
      <c r="Q165" s="15"/>
      <c r="R165" s="15"/>
      <c r="S165" s="15"/>
      <c r="T165" s="15"/>
    </row>
    <row r="166" spans="1:20" s="139" customFormat="1" ht="23.1" customHeight="1" x14ac:dyDescent="0.5">
      <c r="A166" s="15"/>
      <c r="B166" s="156"/>
      <c r="C166" s="15"/>
      <c r="D166" s="156"/>
      <c r="E166" s="156"/>
      <c r="F166" s="156"/>
      <c r="G166" s="306"/>
      <c r="H166" s="306"/>
      <c r="I166" s="306"/>
      <c r="J166" s="306"/>
      <c r="K166" s="15"/>
      <c r="L166" s="15"/>
      <c r="M166" s="15"/>
      <c r="N166" s="15"/>
      <c r="O166" s="15"/>
      <c r="P166" s="15"/>
      <c r="Q166" s="15"/>
      <c r="R166" s="15"/>
      <c r="S166" s="15"/>
      <c r="T166" s="15"/>
    </row>
    <row r="167" spans="1:20" s="139" customFormat="1" ht="23.1" customHeight="1" x14ac:dyDescent="0.5">
      <c r="A167" s="15"/>
      <c r="B167" s="156"/>
      <c r="C167" s="15"/>
      <c r="D167" s="156"/>
      <c r="E167" s="156"/>
      <c r="F167" s="156"/>
      <c r="G167" s="306"/>
      <c r="H167" s="306"/>
      <c r="I167" s="306"/>
      <c r="J167" s="306"/>
      <c r="K167" s="15"/>
      <c r="L167" s="15"/>
      <c r="M167" s="15"/>
      <c r="N167" s="15"/>
      <c r="O167" s="15"/>
      <c r="P167" s="15"/>
      <c r="Q167" s="15"/>
      <c r="R167" s="15"/>
      <c r="S167" s="15"/>
      <c r="T167" s="15"/>
    </row>
    <row r="168" spans="1:20" s="139" customFormat="1" ht="23.1" customHeight="1" x14ac:dyDescent="0.5">
      <c r="A168" s="15"/>
      <c r="B168" s="156"/>
      <c r="C168" s="15"/>
      <c r="D168" s="156"/>
      <c r="E168" s="156"/>
      <c r="F168" s="156"/>
      <c r="G168" s="306"/>
      <c r="H168" s="306"/>
      <c r="I168" s="306"/>
      <c r="J168" s="306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  <row r="169" spans="1:20" s="139" customFormat="1" ht="23.1" customHeight="1" x14ac:dyDescent="0.5">
      <c r="A169" s="15"/>
      <c r="B169" s="156"/>
      <c r="C169" s="15"/>
      <c r="D169" s="156"/>
      <c r="E169" s="156"/>
      <c r="F169" s="156"/>
      <c r="G169" s="306"/>
      <c r="H169" s="306"/>
      <c r="I169" s="306"/>
      <c r="J169" s="306"/>
      <c r="K169" s="15"/>
      <c r="L169" s="15"/>
      <c r="M169" s="15"/>
      <c r="N169" s="15"/>
      <c r="O169" s="15"/>
      <c r="P169" s="15"/>
      <c r="Q169" s="15"/>
      <c r="R169" s="15"/>
      <c r="S169" s="15"/>
      <c r="T169" s="15"/>
    </row>
    <row r="170" spans="1:20" s="139" customFormat="1" ht="23.1" customHeight="1" x14ac:dyDescent="0.5">
      <c r="A170" s="15"/>
      <c r="B170" s="156"/>
      <c r="C170" s="15"/>
      <c r="D170" s="156"/>
      <c r="E170" s="156"/>
      <c r="F170" s="156"/>
      <c r="G170" s="306"/>
      <c r="H170" s="306"/>
      <c r="I170" s="306"/>
      <c r="J170" s="306"/>
      <c r="K170" s="15"/>
      <c r="L170" s="15"/>
      <c r="M170" s="15"/>
      <c r="N170" s="15"/>
      <c r="O170" s="15"/>
      <c r="P170" s="15"/>
      <c r="Q170" s="15"/>
      <c r="R170" s="15"/>
      <c r="S170" s="15"/>
      <c r="T170" s="15"/>
    </row>
    <row r="171" spans="1:20" s="139" customFormat="1" ht="23.1" customHeight="1" x14ac:dyDescent="0.5">
      <c r="A171" s="15"/>
      <c r="B171" s="156"/>
      <c r="C171" s="15"/>
      <c r="D171" s="156"/>
      <c r="E171" s="156"/>
      <c r="F171" s="156"/>
      <c r="G171" s="306"/>
      <c r="H171" s="306"/>
      <c r="I171" s="306"/>
      <c r="J171" s="306"/>
      <c r="K171" s="15"/>
      <c r="L171" s="15"/>
      <c r="M171" s="15"/>
      <c r="N171" s="15"/>
      <c r="O171" s="15"/>
      <c r="P171" s="15"/>
      <c r="Q171" s="15"/>
      <c r="R171" s="15"/>
      <c r="S171" s="15"/>
      <c r="T171" s="15"/>
    </row>
    <row r="172" spans="1:20" s="139" customFormat="1" ht="23.1" customHeight="1" x14ac:dyDescent="0.5">
      <c r="A172" s="15"/>
      <c r="B172" s="156"/>
      <c r="C172" s="15"/>
      <c r="D172" s="156"/>
      <c r="E172" s="156"/>
      <c r="F172" s="156"/>
      <c r="G172" s="306"/>
      <c r="H172" s="306"/>
      <c r="I172" s="306"/>
      <c r="J172" s="306"/>
      <c r="K172" s="15"/>
      <c r="L172" s="15"/>
      <c r="M172" s="15"/>
      <c r="N172" s="15"/>
      <c r="O172" s="15"/>
      <c r="P172" s="15"/>
      <c r="Q172" s="15"/>
      <c r="R172" s="15"/>
      <c r="S172" s="15"/>
      <c r="T172" s="15"/>
    </row>
    <row r="173" spans="1:20" s="139" customFormat="1" ht="23.1" customHeight="1" x14ac:dyDescent="0.5">
      <c r="A173" s="15"/>
      <c r="B173" s="156"/>
      <c r="C173" s="15"/>
      <c r="D173" s="156"/>
      <c r="E173" s="156"/>
      <c r="F173" s="156"/>
      <c r="G173" s="306"/>
      <c r="H173" s="306"/>
      <c r="I173" s="306"/>
      <c r="J173" s="306"/>
      <c r="K173" s="15"/>
      <c r="L173" s="15"/>
      <c r="M173" s="15"/>
      <c r="N173" s="15"/>
      <c r="O173" s="15"/>
      <c r="P173" s="15"/>
      <c r="Q173" s="15"/>
      <c r="R173" s="15"/>
      <c r="S173" s="15"/>
      <c r="T173" s="15"/>
    </row>
    <row r="174" spans="1:20" s="139" customFormat="1" ht="23.1" customHeight="1" x14ac:dyDescent="0.5">
      <c r="A174" s="15"/>
      <c r="B174" s="156"/>
      <c r="C174" s="15"/>
      <c r="D174" s="156"/>
      <c r="E174" s="156"/>
      <c r="F174" s="156"/>
      <c r="G174" s="306"/>
      <c r="H174" s="306"/>
      <c r="I174" s="306"/>
      <c r="J174" s="306"/>
      <c r="K174" s="15"/>
      <c r="L174" s="15"/>
      <c r="M174" s="15"/>
      <c r="N174" s="15"/>
      <c r="O174" s="15"/>
      <c r="P174" s="15"/>
      <c r="Q174" s="15"/>
      <c r="R174" s="15"/>
      <c r="S174" s="15"/>
      <c r="T174" s="15"/>
    </row>
    <row r="175" spans="1:20" s="139" customFormat="1" ht="23.1" customHeight="1" x14ac:dyDescent="0.5">
      <c r="A175" s="15"/>
      <c r="B175" s="156"/>
      <c r="C175" s="15"/>
      <c r="D175" s="156"/>
      <c r="E175" s="156"/>
      <c r="F175" s="156"/>
      <c r="G175" s="306"/>
      <c r="H175" s="306"/>
      <c r="I175" s="306"/>
      <c r="J175" s="306"/>
      <c r="K175" s="15"/>
      <c r="L175" s="15"/>
      <c r="M175" s="15"/>
      <c r="N175" s="15"/>
      <c r="O175" s="15"/>
      <c r="P175" s="15"/>
      <c r="Q175" s="15"/>
      <c r="R175" s="15"/>
      <c r="S175" s="15"/>
      <c r="T175" s="15"/>
    </row>
    <row r="176" spans="1:20" s="40" customFormat="1" ht="23.1" customHeight="1" x14ac:dyDescent="0.5">
      <c r="A176" s="10"/>
      <c r="B176" s="31"/>
      <c r="C176" s="10"/>
      <c r="D176" s="95"/>
      <c r="E176" s="95"/>
      <c r="F176" s="31"/>
      <c r="G176" s="31"/>
      <c r="H176" s="31"/>
      <c r="I176" s="31"/>
      <c r="J176" s="31"/>
      <c r="K176" s="10"/>
      <c r="L176" s="10"/>
      <c r="M176" s="10"/>
      <c r="N176" s="10"/>
      <c r="O176" s="10"/>
      <c r="P176" s="10"/>
      <c r="Q176" s="10"/>
      <c r="R176" s="10"/>
      <c r="S176" s="185"/>
      <c r="T176" s="185"/>
    </row>
    <row r="177" spans="1:20" s="40" customFormat="1" ht="23.1" customHeight="1" x14ac:dyDescent="0.5">
      <c r="A177" s="6"/>
      <c r="B177" s="7"/>
      <c r="C177" s="6"/>
      <c r="D177" s="116"/>
      <c r="E177" s="116"/>
      <c r="F177" s="7"/>
      <c r="G177" s="7"/>
      <c r="H177" s="7"/>
      <c r="I177" s="7"/>
      <c r="J177" s="7"/>
      <c r="K177" s="6"/>
      <c r="L177" s="6"/>
      <c r="M177" s="6"/>
      <c r="N177" s="6"/>
      <c r="O177" s="6"/>
      <c r="P177" s="6"/>
      <c r="Q177" s="6"/>
      <c r="R177" s="6"/>
      <c r="S177" s="185"/>
      <c r="T177" s="185"/>
    </row>
    <row r="178" spans="1:20" s="40" customFormat="1" ht="23.1" customHeight="1" x14ac:dyDescent="0.5">
      <c r="A178" s="6"/>
      <c r="B178" s="7"/>
      <c r="C178" s="6"/>
      <c r="D178" s="116"/>
      <c r="E178" s="116"/>
      <c r="F178" s="7"/>
      <c r="G178" s="7"/>
      <c r="H178" s="7"/>
      <c r="I178" s="7"/>
      <c r="J178" s="7"/>
      <c r="K178" s="6"/>
      <c r="L178" s="6"/>
      <c r="M178" s="6"/>
      <c r="N178" s="6"/>
      <c r="O178" s="6"/>
      <c r="P178" s="6"/>
      <c r="Q178" s="6"/>
      <c r="R178" s="6"/>
      <c r="S178" s="185"/>
      <c r="T178" s="185"/>
    </row>
    <row r="179" spans="1:20" s="40" customFormat="1" ht="23.1" customHeight="1" x14ac:dyDescent="0.5">
      <c r="A179" s="6"/>
      <c r="B179" s="7"/>
      <c r="C179" s="6"/>
      <c r="D179" s="116"/>
      <c r="E179" s="116"/>
      <c r="F179" s="7"/>
      <c r="G179" s="7"/>
      <c r="H179" s="7"/>
      <c r="I179" s="7"/>
      <c r="J179" s="7"/>
      <c r="K179" s="6"/>
      <c r="L179" s="6"/>
      <c r="M179" s="6"/>
      <c r="N179" s="6"/>
      <c r="O179" s="6"/>
      <c r="P179" s="6"/>
      <c r="Q179" s="6"/>
      <c r="R179" s="6"/>
      <c r="S179" s="185"/>
      <c r="T179" s="185"/>
    </row>
    <row r="180" spans="1:20" s="40" customFormat="1" ht="23.1" customHeight="1" x14ac:dyDescent="0.5">
      <c r="A180" s="6"/>
      <c r="B180" s="7"/>
      <c r="C180" s="6"/>
      <c r="D180" s="116"/>
      <c r="E180" s="116"/>
      <c r="F180" s="7"/>
      <c r="G180" s="7"/>
      <c r="H180" s="7"/>
      <c r="I180" s="7"/>
      <c r="J180" s="7"/>
      <c r="K180" s="6"/>
      <c r="L180" s="6"/>
      <c r="M180" s="6"/>
      <c r="N180" s="6"/>
      <c r="O180" s="6"/>
      <c r="P180" s="6"/>
      <c r="Q180" s="6"/>
      <c r="R180" s="6"/>
      <c r="S180" s="185"/>
      <c r="T180" s="185"/>
    </row>
    <row r="181" spans="1:20" s="40" customFormat="1" ht="23.1" customHeight="1" x14ac:dyDescent="0.5">
      <c r="A181" s="6"/>
      <c r="B181" s="7"/>
      <c r="C181" s="6"/>
      <c r="D181" s="116"/>
      <c r="E181" s="116"/>
      <c r="F181" s="7"/>
      <c r="G181" s="7"/>
      <c r="H181" s="7"/>
      <c r="I181" s="7"/>
      <c r="J181" s="7"/>
      <c r="K181" s="6"/>
      <c r="L181" s="6"/>
      <c r="M181" s="6"/>
      <c r="N181" s="6"/>
      <c r="O181" s="6"/>
      <c r="P181" s="6"/>
      <c r="Q181" s="6"/>
      <c r="R181" s="6"/>
      <c r="S181" s="185"/>
      <c r="T181" s="185"/>
    </row>
    <row r="182" spans="1:20" s="40" customFormat="1" ht="23.1" customHeight="1" x14ac:dyDescent="0.5">
      <c r="A182" s="6"/>
      <c r="B182" s="7"/>
      <c r="C182" s="6"/>
      <c r="D182" s="116"/>
      <c r="E182" s="116"/>
      <c r="F182" s="7"/>
      <c r="G182" s="7"/>
      <c r="H182" s="7"/>
      <c r="I182" s="7"/>
      <c r="J182" s="7"/>
      <c r="K182" s="6"/>
      <c r="L182" s="6"/>
      <c r="M182" s="6"/>
      <c r="N182" s="6"/>
      <c r="O182" s="6"/>
      <c r="P182" s="6"/>
      <c r="Q182" s="6"/>
      <c r="R182" s="6"/>
      <c r="S182" s="185"/>
      <c r="T182" s="185"/>
    </row>
    <row r="183" spans="1:20" s="40" customFormat="1" ht="23.1" customHeight="1" x14ac:dyDescent="0.5">
      <c r="A183" s="6"/>
      <c r="B183" s="7"/>
      <c r="C183" s="6"/>
      <c r="D183" s="116"/>
      <c r="E183" s="116"/>
      <c r="F183" s="7"/>
      <c r="G183" s="7"/>
      <c r="H183" s="7"/>
      <c r="I183" s="7"/>
      <c r="J183" s="7"/>
      <c r="K183" s="6"/>
      <c r="L183" s="6"/>
      <c r="M183" s="6"/>
      <c r="N183" s="6"/>
      <c r="O183" s="6"/>
      <c r="P183" s="6"/>
      <c r="Q183" s="6"/>
      <c r="R183" s="6"/>
      <c r="S183" s="185"/>
      <c r="T183" s="185"/>
    </row>
    <row r="184" spans="1:20" s="40" customFormat="1" ht="23.1" customHeight="1" x14ac:dyDescent="0.5">
      <c r="A184" s="6"/>
      <c r="B184" s="7"/>
      <c r="C184" s="6"/>
      <c r="D184" s="116"/>
      <c r="E184" s="116"/>
      <c r="F184" s="7"/>
      <c r="G184" s="7"/>
      <c r="H184" s="7"/>
      <c r="I184" s="7"/>
      <c r="J184" s="7"/>
      <c r="K184" s="6"/>
      <c r="L184" s="6"/>
      <c r="M184" s="6"/>
      <c r="N184" s="6"/>
      <c r="O184" s="6"/>
      <c r="P184" s="6"/>
      <c r="Q184" s="6"/>
      <c r="R184" s="6"/>
      <c r="S184" s="185"/>
      <c r="T184" s="185"/>
    </row>
    <row r="185" spans="1:20" s="40" customFormat="1" ht="23.1" customHeight="1" x14ac:dyDescent="0.5">
      <c r="A185" s="6"/>
      <c r="B185" s="7"/>
      <c r="C185" s="6"/>
      <c r="D185" s="116"/>
      <c r="E185" s="116"/>
      <c r="F185" s="7"/>
      <c r="G185" s="7"/>
      <c r="H185" s="7"/>
      <c r="I185" s="7"/>
      <c r="J185" s="7"/>
      <c r="K185" s="6"/>
      <c r="L185" s="6"/>
      <c r="M185" s="6"/>
      <c r="N185" s="6"/>
      <c r="O185" s="6"/>
      <c r="P185" s="6"/>
      <c r="Q185" s="6"/>
      <c r="R185" s="6"/>
      <c r="S185" s="185"/>
      <c r="T185" s="185"/>
    </row>
    <row r="186" spans="1:20" s="40" customFormat="1" ht="23.1" customHeight="1" x14ac:dyDescent="0.5">
      <c r="A186" s="6"/>
      <c r="B186" s="7"/>
      <c r="C186" s="6"/>
      <c r="D186" s="116"/>
      <c r="E186" s="116"/>
      <c r="F186" s="7"/>
      <c r="G186" s="7"/>
      <c r="H186" s="7"/>
      <c r="I186" s="7"/>
      <c r="J186" s="7"/>
      <c r="K186" s="6"/>
      <c r="L186" s="6"/>
      <c r="M186" s="6"/>
      <c r="N186" s="6"/>
      <c r="O186" s="6"/>
      <c r="P186" s="6"/>
      <c r="Q186" s="6"/>
      <c r="R186" s="6"/>
      <c r="S186" s="185"/>
      <c r="T186" s="185"/>
    </row>
    <row r="187" spans="1:20" s="40" customFormat="1" ht="23.1" customHeight="1" x14ac:dyDescent="0.5">
      <c r="A187" s="6"/>
      <c r="B187" s="7"/>
      <c r="C187" s="6"/>
      <c r="D187" s="116"/>
      <c r="E187" s="116"/>
      <c r="F187" s="7"/>
      <c r="G187" s="7"/>
      <c r="H187" s="7"/>
      <c r="I187" s="7"/>
      <c r="J187" s="7"/>
      <c r="K187" s="6"/>
      <c r="L187" s="6"/>
      <c r="M187" s="6"/>
      <c r="N187" s="6"/>
      <c r="O187" s="6"/>
      <c r="P187" s="6"/>
      <c r="Q187" s="6"/>
      <c r="R187" s="6"/>
      <c r="S187" s="185"/>
      <c r="T187" s="185"/>
    </row>
    <row r="188" spans="1:20" s="40" customFormat="1" ht="23.1" customHeight="1" x14ac:dyDescent="0.5">
      <c r="A188" s="6"/>
      <c r="B188" s="7"/>
      <c r="C188" s="6"/>
      <c r="D188" s="116"/>
      <c r="E188" s="116"/>
      <c r="F188" s="7"/>
      <c r="G188" s="7"/>
      <c r="H188" s="7"/>
      <c r="I188" s="7"/>
      <c r="J188" s="7"/>
      <c r="K188" s="6"/>
      <c r="L188" s="6"/>
      <c r="M188" s="6"/>
      <c r="N188" s="6"/>
      <c r="O188" s="6"/>
      <c r="P188" s="6"/>
      <c r="Q188" s="6"/>
      <c r="R188" s="6"/>
      <c r="S188" s="185"/>
      <c r="T188" s="185"/>
    </row>
    <row r="189" spans="1:20" s="40" customFormat="1" ht="23.1" customHeight="1" x14ac:dyDescent="0.5">
      <c r="A189" s="6"/>
      <c r="B189" s="7"/>
      <c r="C189" s="6"/>
      <c r="D189" s="116"/>
      <c r="E189" s="116"/>
      <c r="F189" s="7"/>
      <c r="G189" s="7"/>
      <c r="H189" s="7"/>
      <c r="I189" s="7"/>
      <c r="J189" s="7"/>
      <c r="K189" s="6"/>
      <c r="L189" s="6"/>
      <c r="M189" s="6"/>
      <c r="N189" s="6"/>
      <c r="O189" s="6"/>
      <c r="P189" s="6"/>
      <c r="Q189" s="6"/>
      <c r="R189" s="6"/>
      <c r="S189" s="185"/>
      <c r="T189" s="185"/>
    </row>
    <row r="190" spans="1:20" s="40" customFormat="1" ht="23.1" customHeight="1" x14ac:dyDescent="0.5">
      <c r="A190" s="6"/>
      <c r="B190" s="7"/>
      <c r="C190" s="6"/>
      <c r="D190" s="116"/>
      <c r="E190" s="116"/>
      <c r="F190" s="7"/>
      <c r="G190" s="7"/>
      <c r="H190" s="7"/>
      <c r="I190" s="7"/>
      <c r="J190" s="7"/>
      <c r="K190" s="6"/>
      <c r="L190" s="6"/>
      <c r="M190" s="6"/>
      <c r="N190" s="6"/>
      <c r="O190" s="6"/>
      <c r="P190" s="6"/>
      <c r="Q190" s="6"/>
      <c r="R190" s="6"/>
      <c r="S190" s="185"/>
      <c r="T190" s="185"/>
    </row>
    <row r="191" spans="1:20" s="40" customFormat="1" ht="23.1" customHeight="1" x14ac:dyDescent="0.5">
      <c r="A191" s="6"/>
      <c r="B191" s="7"/>
      <c r="C191" s="6"/>
      <c r="D191" s="116"/>
      <c r="E191" s="116"/>
      <c r="F191" s="7"/>
      <c r="G191" s="7"/>
      <c r="H191" s="7"/>
      <c r="I191" s="7"/>
      <c r="J191" s="7"/>
      <c r="K191" s="6"/>
      <c r="L191" s="6"/>
      <c r="M191" s="6"/>
      <c r="N191" s="6"/>
      <c r="O191" s="6"/>
      <c r="P191" s="6"/>
      <c r="Q191" s="6"/>
      <c r="R191" s="6"/>
      <c r="S191" s="185"/>
      <c r="T191" s="185"/>
    </row>
    <row r="192" spans="1:20" s="40" customFormat="1" ht="23.1" customHeight="1" x14ac:dyDescent="0.5">
      <c r="A192" s="6"/>
      <c r="B192" s="7"/>
      <c r="C192" s="6"/>
      <c r="D192" s="116"/>
      <c r="E192" s="116"/>
      <c r="F192" s="7"/>
      <c r="G192" s="7"/>
      <c r="H192" s="7"/>
      <c r="I192" s="7"/>
      <c r="J192" s="7"/>
      <c r="K192" s="6"/>
      <c r="L192" s="6"/>
      <c r="M192" s="6"/>
      <c r="N192" s="6"/>
      <c r="O192" s="6"/>
      <c r="P192" s="6"/>
      <c r="Q192" s="6"/>
      <c r="R192" s="6"/>
      <c r="S192" s="185"/>
      <c r="T192" s="185"/>
    </row>
    <row r="193" spans="1:20" s="40" customFormat="1" ht="23.1" customHeight="1" x14ac:dyDescent="0.5">
      <c r="A193" s="6"/>
      <c r="B193" s="7"/>
      <c r="C193" s="6"/>
      <c r="D193" s="116"/>
      <c r="E193" s="116"/>
      <c r="F193" s="7"/>
      <c r="G193" s="7"/>
      <c r="H193" s="7"/>
      <c r="I193" s="7"/>
      <c r="J193" s="7"/>
      <c r="K193" s="6"/>
      <c r="L193" s="6"/>
      <c r="M193" s="6"/>
      <c r="N193" s="6"/>
      <c r="O193" s="6"/>
      <c r="P193" s="6"/>
      <c r="Q193" s="6"/>
      <c r="R193" s="6"/>
      <c r="S193" s="185"/>
      <c r="T193" s="185"/>
    </row>
    <row r="194" spans="1:20" s="40" customFormat="1" ht="23.1" customHeight="1" x14ac:dyDescent="0.5">
      <c r="A194" s="6"/>
      <c r="B194" s="7"/>
      <c r="C194" s="6"/>
      <c r="D194" s="116"/>
      <c r="E194" s="116"/>
      <c r="F194" s="7"/>
      <c r="G194" s="7"/>
      <c r="H194" s="7"/>
      <c r="I194" s="7"/>
      <c r="J194" s="7"/>
      <c r="K194" s="6"/>
      <c r="L194" s="6"/>
      <c r="M194" s="6"/>
      <c r="N194" s="6"/>
      <c r="O194" s="6"/>
      <c r="P194" s="6"/>
      <c r="Q194" s="6"/>
      <c r="R194" s="6"/>
      <c r="S194" s="185"/>
      <c r="T194" s="185"/>
    </row>
    <row r="195" spans="1:20" s="40" customFormat="1" ht="23.1" customHeight="1" x14ac:dyDescent="0.5">
      <c r="A195" s="6"/>
      <c r="B195" s="7"/>
      <c r="C195" s="6"/>
      <c r="D195" s="116"/>
      <c r="E195" s="116"/>
      <c r="F195" s="7"/>
      <c r="G195" s="7"/>
      <c r="H195" s="7"/>
      <c r="I195" s="7"/>
      <c r="J195" s="7"/>
      <c r="K195" s="6"/>
      <c r="L195" s="6"/>
      <c r="M195" s="6"/>
      <c r="N195" s="6"/>
      <c r="O195" s="6"/>
      <c r="P195" s="6"/>
      <c r="Q195" s="6"/>
      <c r="R195" s="6"/>
      <c r="S195" s="185"/>
      <c r="T195" s="185"/>
    </row>
    <row r="196" spans="1:20" s="40" customFormat="1" ht="23.1" customHeight="1" x14ac:dyDescent="0.5">
      <c r="A196" s="6"/>
      <c r="B196" s="7"/>
      <c r="C196" s="6"/>
      <c r="D196" s="116"/>
      <c r="E196" s="116"/>
      <c r="F196" s="7"/>
      <c r="G196" s="7"/>
      <c r="H196" s="7"/>
      <c r="I196" s="7"/>
      <c r="J196" s="7"/>
      <c r="K196" s="6"/>
      <c r="L196" s="6"/>
      <c r="M196" s="6"/>
      <c r="N196" s="6"/>
      <c r="O196" s="6"/>
      <c r="P196" s="6"/>
      <c r="Q196" s="6"/>
      <c r="R196" s="6"/>
      <c r="S196" s="185"/>
      <c r="T196" s="185"/>
    </row>
    <row r="197" spans="1:20" s="40" customFormat="1" ht="23.1" customHeight="1" x14ac:dyDescent="0.5">
      <c r="A197" s="6"/>
      <c r="B197" s="7"/>
      <c r="C197" s="6"/>
      <c r="D197" s="116"/>
      <c r="E197" s="116"/>
      <c r="F197" s="7"/>
      <c r="G197" s="7"/>
      <c r="H197" s="7"/>
      <c r="I197" s="7"/>
      <c r="J197" s="7"/>
      <c r="K197" s="6"/>
      <c r="L197" s="6"/>
      <c r="M197" s="6"/>
      <c r="N197" s="6"/>
      <c r="O197" s="6"/>
      <c r="P197" s="6"/>
      <c r="Q197" s="6"/>
      <c r="R197" s="6"/>
      <c r="S197" s="185"/>
      <c r="T197" s="185"/>
    </row>
    <row r="198" spans="1:20" s="40" customFormat="1" ht="23.1" customHeight="1" x14ac:dyDescent="0.5">
      <c r="A198" s="6"/>
      <c r="B198" s="7"/>
      <c r="C198" s="6"/>
      <c r="D198" s="116"/>
      <c r="E198" s="116"/>
      <c r="F198" s="7"/>
      <c r="G198" s="7"/>
      <c r="H198" s="7"/>
      <c r="I198" s="7"/>
      <c r="J198" s="7"/>
      <c r="K198" s="6"/>
      <c r="L198" s="6"/>
      <c r="M198" s="6"/>
      <c r="N198" s="6"/>
      <c r="O198" s="6"/>
      <c r="P198" s="6"/>
      <c r="Q198" s="6"/>
      <c r="R198" s="6"/>
      <c r="S198" s="185"/>
      <c r="T198" s="185"/>
    </row>
    <row r="199" spans="1:20" s="40" customFormat="1" ht="23.1" customHeight="1" x14ac:dyDescent="0.5">
      <c r="A199" s="6"/>
      <c r="B199" s="7"/>
      <c r="C199" s="6"/>
      <c r="D199" s="116"/>
      <c r="E199" s="116"/>
      <c r="F199" s="7"/>
      <c r="G199" s="7"/>
      <c r="H199" s="7"/>
      <c r="I199" s="7"/>
      <c r="J199" s="7"/>
      <c r="K199" s="6"/>
      <c r="L199" s="6"/>
      <c r="M199" s="6"/>
      <c r="N199" s="6"/>
      <c r="O199" s="6"/>
      <c r="P199" s="6"/>
      <c r="Q199" s="6"/>
      <c r="R199" s="6"/>
      <c r="S199" s="185"/>
      <c r="T199" s="185"/>
    </row>
    <row r="200" spans="1:20" s="40" customFormat="1" ht="23.1" customHeight="1" x14ac:dyDescent="0.5">
      <c r="A200" s="6"/>
      <c r="B200" s="7"/>
      <c r="C200" s="6"/>
      <c r="D200" s="116"/>
      <c r="E200" s="116"/>
      <c r="F200" s="7"/>
      <c r="G200" s="7"/>
      <c r="H200" s="7"/>
      <c r="I200" s="7"/>
      <c r="J200" s="7"/>
      <c r="K200" s="6"/>
      <c r="L200" s="6"/>
      <c r="M200" s="6"/>
      <c r="N200" s="6"/>
      <c r="O200" s="6"/>
      <c r="P200" s="6"/>
      <c r="Q200" s="6"/>
      <c r="R200" s="6"/>
      <c r="S200" s="185"/>
      <c r="T200" s="185"/>
    </row>
    <row r="201" spans="1:20" s="40" customFormat="1" ht="23.1" customHeight="1" x14ac:dyDescent="0.5">
      <c r="A201" s="6"/>
      <c r="B201" s="7"/>
      <c r="C201" s="6"/>
      <c r="D201" s="116"/>
      <c r="E201" s="116"/>
      <c r="F201" s="7"/>
      <c r="G201" s="7"/>
      <c r="H201" s="7"/>
      <c r="I201" s="7"/>
      <c r="J201" s="7"/>
      <c r="K201" s="6"/>
      <c r="L201" s="6"/>
      <c r="M201" s="6"/>
      <c r="N201" s="6"/>
      <c r="O201" s="6"/>
      <c r="P201" s="6"/>
      <c r="Q201" s="6"/>
      <c r="R201" s="6"/>
      <c r="S201" s="185"/>
      <c r="T201" s="185"/>
    </row>
    <row r="202" spans="1:20" s="40" customFormat="1" ht="23.1" customHeight="1" x14ac:dyDescent="0.5">
      <c r="A202" s="6"/>
      <c r="B202" s="7"/>
      <c r="C202" s="6"/>
      <c r="D202" s="116"/>
      <c r="E202" s="116"/>
      <c r="F202" s="7"/>
      <c r="G202" s="7"/>
      <c r="H202" s="7"/>
      <c r="I202" s="7"/>
      <c r="J202" s="7"/>
      <c r="K202" s="6"/>
      <c r="L202" s="6"/>
      <c r="M202" s="6"/>
      <c r="N202" s="6"/>
      <c r="O202" s="6"/>
      <c r="P202" s="6"/>
      <c r="Q202" s="6"/>
      <c r="R202" s="6"/>
      <c r="S202" s="185"/>
      <c r="T202" s="185"/>
    </row>
    <row r="203" spans="1:20" s="40" customFormat="1" ht="23.1" customHeight="1" x14ac:dyDescent="0.5">
      <c r="A203" s="6"/>
      <c r="B203" s="7"/>
      <c r="C203" s="6"/>
      <c r="D203" s="116"/>
      <c r="E203" s="116"/>
      <c r="F203" s="7"/>
      <c r="G203" s="7"/>
      <c r="H203" s="7"/>
      <c r="I203" s="7"/>
      <c r="J203" s="7"/>
      <c r="K203" s="6"/>
      <c r="L203" s="6"/>
      <c r="M203" s="6"/>
      <c r="N203" s="6"/>
      <c r="O203" s="6"/>
      <c r="P203" s="6"/>
      <c r="Q203" s="6"/>
      <c r="R203" s="6"/>
      <c r="S203" s="185"/>
      <c r="T203" s="185"/>
    </row>
    <row r="204" spans="1:20" s="40" customFormat="1" ht="23.1" customHeight="1" x14ac:dyDescent="0.5">
      <c r="A204" s="6"/>
      <c r="B204" s="7"/>
      <c r="C204" s="6"/>
      <c r="D204" s="116"/>
      <c r="E204" s="116"/>
      <c r="F204" s="7"/>
      <c r="G204" s="7"/>
      <c r="H204" s="7"/>
      <c r="I204" s="7"/>
      <c r="J204" s="7"/>
      <c r="K204" s="6"/>
      <c r="L204" s="6"/>
      <c r="M204" s="6"/>
      <c r="N204" s="6"/>
      <c r="O204" s="6"/>
      <c r="P204" s="6"/>
      <c r="Q204" s="6"/>
      <c r="R204" s="6"/>
      <c r="S204" s="185"/>
      <c r="T204" s="185"/>
    </row>
    <row r="205" spans="1:20" s="40" customFormat="1" ht="23.1" customHeight="1" x14ac:dyDescent="0.5">
      <c r="A205" s="6"/>
      <c r="B205" s="7"/>
      <c r="C205" s="6"/>
      <c r="D205" s="116"/>
      <c r="E205" s="116"/>
      <c r="F205" s="7"/>
      <c r="G205" s="7"/>
      <c r="H205" s="7"/>
      <c r="I205" s="7"/>
      <c r="J205" s="7"/>
      <c r="K205" s="6"/>
      <c r="L205" s="6"/>
      <c r="M205" s="6"/>
      <c r="N205" s="6"/>
      <c r="O205" s="6"/>
      <c r="P205" s="6"/>
      <c r="Q205" s="6"/>
      <c r="R205" s="6"/>
      <c r="S205" s="185"/>
      <c r="T205" s="185"/>
    </row>
    <row r="206" spans="1:20" s="40" customFormat="1" ht="23.1" customHeight="1" x14ac:dyDescent="0.5">
      <c r="A206" s="6"/>
      <c r="B206" s="7"/>
      <c r="C206" s="6"/>
      <c r="D206" s="116"/>
      <c r="E206" s="116"/>
      <c r="F206" s="7"/>
      <c r="G206" s="7"/>
      <c r="H206" s="7"/>
      <c r="I206" s="7"/>
      <c r="J206" s="7"/>
      <c r="K206" s="6"/>
      <c r="L206" s="6"/>
      <c r="M206" s="6"/>
      <c r="N206" s="6"/>
      <c r="O206" s="6"/>
      <c r="P206" s="6"/>
      <c r="Q206" s="6"/>
      <c r="R206" s="6"/>
      <c r="S206" s="185"/>
      <c r="T206" s="185"/>
    </row>
    <row r="207" spans="1:20" s="40" customFormat="1" ht="23.1" customHeight="1" x14ac:dyDescent="0.5">
      <c r="A207" s="6"/>
      <c r="B207" s="7"/>
      <c r="C207" s="6"/>
      <c r="D207" s="116"/>
      <c r="E207" s="116"/>
      <c r="F207" s="7"/>
      <c r="G207" s="7"/>
      <c r="H207" s="7"/>
      <c r="I207" s="7"/>
      <c r="J207" s="7"/>
      <c r="K207" s="6"/>
      <c r="L207" s="6"/>
      <c r="M207" s="6"/>
      <c r="N207" s="6"/>
      <c r="O207" s="6"/>
      <c r="P207" s="6"/>
      <c r="Q207" s="6"/>
      <c r="R207" s="6"/>
      <c r="S207" s="185"/>
      <c r="T207" s="185"/>
    </row>
    <row r="208" spans="1:20" s="40" customFormat="1" ht="23.1" customHeight="1" x14ac:dyDescent="0.5">
      <c r="A208" s="6"/>
      <c r="B208" s="7"/>
      <c r="C208" s="6"/>
      <c r="D208" s="116"/>
      <c r="E208" s="116"/>
      <c r="F208" s="7"/>
      <c r="G208" s="7"/>
      <c r="H208" s="7"/>
      <c r="I208" s="7"/>
      <c r="J208" s="7"/>
      <c r="K208" s="6"/>
      <c r="L208" s="6"/>
      <c r="M208" s="6"/>
      <c r="N208" s="6"/>
      <c r="O208" s="6"/>
      <c r="P208" s="6"/>
      <c r="Q208" s="6"/>
      <c r="R208" s="6"/>
      <c r="S208" s="185"/>
      <c r="T208" s="185"/>
    </row>
    <row r="209" spans="1:20" s="40" customFormat="1" ht="23.1" customHeight="1" x14ac:dyDescent="0.5">
      <c r="A209" s="6"/>
      <c r="B209" s="7"/>
      <c r="C209" s="6"/>
      <c r="D209" s="116"/>
      <c r="E209" s="116"/>
      <c r="F209" s="7"/>
      <c r="G209" s="7"/>
      <c r="H209" s="7"/>
      <c r="I209" s="7"/>
      <c r="J209" s="7"/>
      <c r="K209" s="6"/>
      <c r="L209" s="6"/>
      <c r="M209" s="6"/>
      <c r="N209" s="6"/>
      <c r="O209" s="6"/>
      <c r="P209" s="6"/>
      <c r="Q209" s="6"/>
      <c r="R209" s="6"/>
      <c r="S209" s="185"/>
      <c r="T209" s="185"/>
    </row>
    <row r="210" spans="1:20" s="40" customFormat="1" ht="23.1" customHeight="1" x14ac:dyDescent="0.5">
      <c r="A210" s="6"/>
      <c r="B210" s="7"/>
      <c r="C210" s="6"/>
      <c r="D210" s="116"/>
      <c r="E210" s="116"/>
      <c r="F210" s="7"/>
      <c r="G210" s="7"/>
      <c r="H210" s="7"/>
      <c r="I210" s="7"/>
      <c r="J210" s="7"/>
      <c r="K210" s="6"/>
      <c r="L210" s="6"/>
      <c r="M210" s="6"/>
      <c r="N210" s="6"/>
      <c r="O210" s="6"/>
      <c r="P210" s="6"/>
      <c r="Q210" s="6"/>
      <c r="R210" s="6"/>
      <c r="S210" s="185"/>
      <c r="T210" s="185"/>
    </row>
    <row r="211" spans="1:20" s="40" customFormat="1" ht="23.1" customHeight="1" x14ac:dyDescent="0.5">
      <c r="A211" s="6"/>
      <c r="B211" s="7"/>
      <c r="C211" s="6"/>
      <c r="D211" s="116"/>
      <c r="E211" s="116"/>
      <c r="F211" s="7"/>
      <c r="G211" s="7"/>
      <c r="H211" s="7"/>
      <c r="I211" s="7"/>
      <c r="J211" s="7"/>
      <c r="K211" s="6"/>
      <c r="L211" s="6"/>
      <c r="M211" s="6"/>
      <c r="N211" s="6"/>
      <c r="O211" s="6"/>
      <c r="P211" s="6"/>
      <c r="Q211" s="6"/>
      <c r="R211" s="6"/>
      <c r="S211" s="185"/>
      <c r="T211" s="185"/>
    </row>
    <row r="212" spans="1:20" s="40" customFormat="1" ht="23.1" customHeight="1" x14ac:dyDescent="0.5">
      <c r="A212" s="6"/>
      <c r="B212" s="7"/>
      <c r="C212" s="6"/>
      <c r="D212" s="116"/>
      <c r="E212" s="116"/>
      <c r="F212" s="7"/>
      <c r="G212" s="7"/>
      <c r="H212" s="7"/>
      <c r="I212" s="7"/>
      <c r="J212" s="7"/>
      <c r="K212" s="6"/>
      <c r="L212" s="6"/>
      <c r="M212" s="6"/>
      <c r="N212" s="6"/>
      <c r="O212" s="6"/>
      <c r="P212" s="6"/>
      <c r="Q212" s="6"/>
      <c r="R212" s="6"/>
      <c r="S212" s="185"/>
      <c r="T212" s="185"/>
    </row>
    <row r="213" spans="1:20" s="40" customFormat="1" ht="23.1" customHeight="1" x14ac:dyDescent="0.5">
      <c r="A213" s="6"/>
      <c r="B213" s="7"/>
      <c r="C213" s="6"/>
      <c r="D213" s="116"/>
      <c r="E213" s="116"/>
      <c r="F213" s="7"/>
      <c r="G213" s="7"/>
      <c r="H213" s="7"/>
      <c r="I213" s="7"/>
      <c r="J213" s="7"/>
      <c r="K213" s="6"/>
      <c r="L213" s="6"/>
      <c r="M213" s="6"/>
      <c r="N213" s="6"/>
      <c r="O213" s="6"/>
      <c r="P213" s="6"/>
      <c r="Q213" s="6"/>
      <c r="R213" s="6"/>
      <c r="S213" s="185"/>
      <c r="T213" s="185"/>
    </row>
    <row r="214" spans="1:20" s="40" customFormat="1" ht="23.1" customHeight="1" x14ac:dyDescent="0.5">
      <c r="A214" s="6"/>
      <c r="B214" s="7"/>
      <c r="C214" s="6"/>
      <c r="D214" s="116"/>
      <c r="E214" s="116"/>
      <c r="F214" s="7"/>
      <c r="G214" s="7"/>
      <c r="H214" s="7"/>
      <c r="I214" s="7"/>
      <c r="J214" s="7"/>
      <c r="K214" s="6"/>
      <c r="L214" s="6"/>
      <c r="M214" s="6"/>
      <c r="N214" s="6"/>
      <c r="O214" s="6"/>
      <c r="P214" s="6"/>
      <c r="Q214" s="6"/>
      <c r="R214" s="6"/>
      <c r="S214" s="185"/>
      <c r="T214" s="185"/>
    </row>
    <row r="215" spans="1:20" s="40" customFormat="1" ht="23.1" customHeight="1" x14ac:dyDescent="0.5">
      <c r="A215" s="6"/>
      <c r="B215" s="7"/>
      <c r="C215" s="6"/>
      <c r="D215" s="116"/>
      <c r="E215" s="116"/>
      <c r="F215" s="7"/>
      <c r="G215" s="7"/>
      <c r="H215" s="7"/>
      <c r="I215" s="7"/>
      <c r="J215" s="7"/>
      <c r="K215" s="6"/>
      <c r="L215" s="6"/>
      <c r="M215" s="6"/>
      <c r="N215" s="6"/>
      <c r="O215" s="6"/>
      <c r="P215" s="6"/>
      <c r="Q215" s="6"/>
      <c r="R215" s="6"/>
      <c r="S215" s="185"/>
      <c r="T215" s="185"/>
    </row>
    <row r="216" spans="1:20" s="40" customFormat="1" ht="23.1" customHeight="1" x14ac:dyDescent="0.5">
      <c r="A216" s="6"/>
      <c r="B216" s="7"/>
      <c r="C216" s="6"/>
      <c r="D216" s="116"/>
      <c r="E216" s="116"/>
      <c r="F216" s="7"/>
      <c r="G216" s="7"/>
      <c r="H216" s="7"/>
      <c r="I216" s="7"/>
      <c r="J216" s="7"/>
      <c r="K216" s="6"/>
      <c r="L216" s="6"/>
      <c r="M216" s="6"/>
      <c r="N216" s="6"/>
      <c r="O216" s="6"/>
      <c r="P216" s="6"/>
      <c r="Q216" s="6"/>
      <c r="R216" s="6"/>
      <c r="S216" s="185"/>
      <c r="T216" s="185"/>
    </row>
    <row r="217" spans="1:20" s="40" customFormat="1" ht="23.1" customHeight="1" x14ac:dyDescent="0.5">
      <c r="A217" s="6"/>
      <c r="B217" s="7"/>
      <c r="C217" s="6"/>
      <c r="D217" s="116"/>
      <c r="E217" s="116"/>
      <c r="F217" s="7"/>
      <c r="G217" s="7"/>
      <c r="H217" s="7"/>
      <c r="I217" s="7"/>
      <c r="J217" s="7"/>
      <c r="K217" s="6"/>
      <c r="L217" s="6"/>
      <c r="M217" s="6"/>
      <c r="N217" s="6"/>
      <c r="O217" s="6"/>
      <c r="P217" s="6"/>
      <c r="Q217" s="6"/>
      <c r="R217" s="6"/>
      <c r="S217" s="185"/>
      <c r="T217" s="185"/>
    </row>
    <row r="218" spans="1:20" s="40" customFormat="1" ht="23.1" customHeight="1" x14ac:dyDescent="0.5">
      <c r="A218" s="6"/>
      <c r="B218" s="7"/>
      <c r="C218" s="6"/>
      <c r="D218" s="116"/>
      <c r="E218" s="116"/>
      <c r="F218" s="7"/>
      <c r="G218" s="7"/>
      <c r="H218" s="7"/>
      <c r="I218" s="7"/>
      <c r="J218" s="7"/>
      <c r="K218" s="6"/>
      <c r="L218" s="6"/>
      <c r="M218" s="6"/>
      <c r="N218" s="6"/>
      <c r="O218" s="6"/>
      <c r="P218" s="6"/>
      <c r="Q218" s="6"/>
      <c r="R218" s="6"/>
      <c r="S218" s="185"/>
      <c r="T218" s="185"/>
    </row>
    <row r="219" spans="1:20" s="40" customFormat="1" ht="23.1" customHeight="1" x14ac:dyDescent="0.5">
      <c r="A219" s="6"/>
      <c r="B219" s="7"/>
      <c r="C219" s="6"/>
      <c r="D219" s="116"/>
      <c r="E219" s="116"/>
      <c r="F219" s="7"/>
      <c r="G219" s="7"/>
      <c r="H219" s="7"/>
      <c r="I219" s="7"/>
      <c r="J219" s="7"/>
      <c r="K219" s="6"/>
      <c r="L219" s="6"/>
      <c r="M219" s="6"/>
      <c r="N219" s="6"/>
      <c r="O219" s="6"/>
      <c r="P219" s="6"/>
      <c r="Q219" s="6"/>
      <c r="R219" s="6"/>
      <c r="S219" s="185"/>
      <c r="T219" s="185"/>
    </row>
    <row r="220" spans="1:20" s="40" customFormat="1" ht="23.1" customHeight="1" x14ac:dyDescent="0.5">
      <c r="A220" s="6"/>
      <c r="B220" s="7"/>
      <c r="C220" s="6"/>
      <c r="D220" s="116"/>
      <c r="E220" s="116"/>
      <c r="F220" s="7"/>
      <c r="G220" s="7"/>
      <c r="H220" s="7"/>
      <c r="I220" s="7"/>
      <c r="J220" s="7"/>
      <c r="K220" s="6"/>
      <c r="L220" s="6"/>
      <c r="M220" s="6"/>
      <c r="N220" s="6"/>
      <c r="O220" s="6"/>
      <c r="P220" s="6"/>
      <c r="Q220" s="6"/>
      <c r="R220" s="6"/>
      <c r="S220" s="185"/>
      <c r="T220" s="185"/>
    </row>
    <row r="221" spans="1:20" s="40" customFormat="1" ht="23.1" customHeight="1" x14ac:dyDescent="0.5">
      <c r="A221" s="6"/>
      <c r="B221" s="7"/>
      <c r="C221" s="6"/>
      <c r="D221" s="116"/>
      <c r="E221" s="116"/>
      <c r="F221" s="7"/>
      <c r="G221" s="7"/>
      <c r="H221" s="7"/>
      <c r="I221" s="7"/>
      <c r="J221" s="7"/>
      <c r="K221" s="6"/>
      <c r="L221" s="6"/>
      <c r="M221" s="6"/>
      <c r="N221" s="6"/>
      <c r="O221" s="6"/>
      <c r="P221" s="6"/>
      <c r="Q221" s="6"/>
      <c r="R221" s="6"/>
      <c r="S221" s="185"/>
      <c r="T221" s="185"/>
    </row>
    <row r="222" spans="1:20" s="40" customFormat="1" ht="23.1" customHeight="1" x14ac:dyDescent="0.5">
      <c r="A222" s="6"/>
      <c r="B222" s="7"/>
      <c r="C222" s="6"/>
      <c r="D222" s="116"/>
      <c r="E222" s="116"/>
      <c r="F222" s="7"/>
      <c r="G222" s="7"/>
      <c r="H222" s="7"/>
      <c r="I222" s="7"/>
      <c r="J222" s="7"/>
      <c r="K222" s="6"/>
      <c r="L222" s="6"/>
      <c r="M222" s="6"/>
      <c r="N222" s="6"/>
      <c r="O222" s="6"/>
      <c r="P222" s="6"/>
      <c r="Q222" s="6"/>
      <c r="R222" s="6"/>
      <c r="S222" s="185"/>
      <c r="T222" s="185"/>
    </row>
    <row r="223" spans="1:20" s="40" customFormat="1" ht="23.1" customHeight="1" x14ac:dyDescent="0.5">
      <c r="A223" s="6"/>
      <c r="B223" s="7"/>
      <c r="C223" s="6"/>
      <c r="D223" s="116"/>
      <c r="E223" s="116"/>
      <c r="F223" s="7"/>
      <c r="G223" s="7"/>
      <c r="H223" s="7"/>
      <c r="I223" s="7"/>
      <c r="J223" s="7"/>
      <c r="K223" s="6"/>
      <c r="L223" s="6"/>
      <c r="M223" s="6"/>
      <c r="N223" s="6"/>
      <c r="O223" s="6"/>
      <c r="P223" s="6"/>
      <c r="Q223" s="6"/>
      <c r="R223" s="6"/>
      <c r="S223" s="185"/>
      <c r="T223" s="185"/>
    </row>
    <row r="224" spans="1:20" s="40" customFormat="1" ht="23.1" customHeight="1" x14ac:dyDescent="0.5">
      <c r="A224" s="6"/>
      <c r="B224" s="7"/>
      <c r="C224" s="6"/>
      <c r="D224" s="116"/>
      <c r="E224" s="116"/>
      <c r="F224" s="7"/>
      <c r="G224" s="7"/>
      <c r="H224" s="7"/>
      <c r="I224" s="7"/>
      <c r="J224" s="7"/>
      <c r="K224" s="6"/>
      <c r="L224" s="6"/>
      <c r="M224" s="6"/>
      <c r="N224" s="6"/>
      <c r="O224" s="6"/>
      <c r="P224" s="6"/>
      <c r="Q224" s="6"/>
      <c r="R224" s="6"/>
      <c r="S224" s="185"/>
      <c r="T224" s="185"/>
    </row>
    <row r="225" spans="1:20" s="40" customFormat="1" ht="23.1" customHeight="1" x14ac:dyDescent="0.5">
      <c r="A225" s="6"/>
      <c r="B225" s="7"/>
      <c r="C225" s="6"/>
      <c r="D225" s="116"/>
      <c r="E225" s="116"/>
      <c r="F225" s="7"/>
      <c r="G225" s="7"/>
      <c r="H225" s="7"/>
      <c r="I225" s="7"/>
      <c r="J225" s="7"/>
      <c r="K225" s="6"/>
      <c r="L225" s="6"/>
      <c r="M225" s="6"/>
      <c r="N225" s="6"/>
      <c r="O225" s="6"/>
      <c r="P225" s="6"/>
      <c r="Q225" s="6"/>
      <c r="R225" s="6"/>
      <c r="S225" s="185"/>
      <c r="T225" s="185"/>
    </row>
    <row r="226" spans="1:20" s="40" customFormat="1" ht="23.1" customHeight="1" x14ac:dyDescent="0.5">
      <c r="A226" s="6"/>
      <c r="B226" s="7"/>
      <c r="C226" s="6"/>
      <c r="D226" s="116"/>
      <c r="E226" s="116"/>
      <c r="F226" s="7"/>
      <c r="G226" s="7"/>
      <c r="H226" s="7"/>
      <c r="I226" s="7"/>
      <c r="J226" s="7"/>
      <c r="K226" s="6"/>
      <c r="L226" s="6"/>
      <c r="M226" s="6"/>
      <c r="N226" s="6"/>
      <c r="O226" s="6"/>
      <c r="P226" s="6"/>
      <c r="Q226" s="6"/>
      <c r="R226" s="6"/>
      <c r="S226" s="185"/>
      <c r="T226" s="185"/>
    </row>
    <row r="227" spans="1:20" s="40" customFormat="1" ht="23.1" customHeight="1" x14ac:dyDescent="0.5">
      <c r="A227" s="6"/>
      <c r="B227" s="7"/>
      <c r="C227" s="6"/>
      <c r="D227" s="116"/>
      <c r="E227" s="116"/>
      <c r="F227" s="7"/>
      <c r="G227" s="7"/>
      <c r="H227" s="7"/>
      <c r="I227" s="7"/>
      <c r="J227" s="7"/>
      <c r="K227" s="6"/>
      <c r="L227" s="6"/>
      <c r="M227" s="6"/>
      <c r="N227" s="6"/>
      <c r="O227" s="6"/>
      <c r="P227" s="6"/>
      <c r="Q227" s="6"/>
      <c r="R227" s="6"/>
      <c r="S227" s="185"/>
      <c r="T227" s="185"/>
    </row>
    <row r="228" spans="1:20" s="40" customFormat="1" ht="23.1" customHeight="1" x14ac:dyDescent="0.5">
      <c r="A228" s="6"/>
      <c r="B228" s="7"/>
      <c r="C228" s="6"/>
      <c r="D228" s="116"/>
      <c r="E228" s="116"/>
      <c r="F228" s="7"/>
      <c r="G228" s="7"/>
      <c r="H228" s="7"/>
      <c r="I228" s="7"/>
      <c r="J228" s="7"/>
      <c r="K228" s="6"/>
      <c r="L228" s="6"/>
      <c r="M228" s="6"/>
      <c r="N228" s="6"/>
      <c r="O228" s="6"/>
      <c r="P228" s="6"/>
      <c r="Q228" s="6"/>
      <c r="R228" s="6"/>
      <c r="S228" s="185"/>
      <c r="T228" s="185"/>
    </row>
    <row r="229" spans="1:20" s="40" customFormat="1" ht="23.1" customHeight="1" x14ac:dyDescent="0.5">
      <c r="A229" s="6"/>
      <c r="B229" s="7"/>
      <c r="C229" s="6"/>
      <c r="D229" s="116"/>
      <c r="E229" s="116"/>
      <c r="F229" s="7"/>
      <c r="G229" s="7"/>
      <c r="H229" s="7"/>
      <c r="I229" s="7"/>
      <c r="J229" s="7"/>
      <c r="K229" s="6"/>
      <c r="L229" s="6"/>
      <c r="M229" s="6"/>
      <c r="N229" s="6"/>
      <c r="O229" s="6"/>
      <c r="P229" s="6"/>
      <c r="Q229" s="6"/>
      <c r="R229" s="6"/>
      <c r="S229" s="185"/>
      <c r="T229" s="185"/>
    </row>
    <row r="230" spans="1:20" s="40" customFormat="1" ht="23.1" customHeight="1" x14ac:dyDescent="0.5">
      <c r="A230" s="6"/>
      <c r="B230" s="7"/>
      <c r="C230" s="6"/>
      <c r="D230" s="116"/>
      <c r="E230" s="116"/>
      <c r="F230" s="7"/>
      <c r="G230" s="7"/>
      <c r="H230" s="7"/>
      <c r="I230" s="7"/>
      <c r="J230" s="7"/>
      <c r="K230" s="6"/>
      <c r="L230" s="6"/>
      <c r="M230" s="6"/>
      <c r="N230" s="6"/>
      <c r="O230" s="6"/>
      <c r="P230" s="6"/>
      <c r="Q230" s="6"/>
      <c r="R230" s="6"/>
      <c r="S230" s="185"/>
      <c r="T230" s="185"/>
    </row>
    <row r="231" spans="1:20" s="40" customFormat="1" ht="23.1" customHeight="1" x14ac:dyDescent="0.5">
      <c r="A231" s="6"/>
      <c r="B231" s="7"/>
      <c r="C231" s="6"/>
      <c r="D231" s="116"/>
      <c r="E231" s="116"/>
      <c r="F231" s="7"/>
      <c r="G231" s="7"/>
      <c r="H231" s="7"/>
      <c r="I231" s="7"/>
      <c r="J231" s="7"/>
      <c r="K231" s="6"/>
      <c r="L231" s="6"/>
      <c r="M231" s="6"/>
      <c r="N231" s="6"/>
      <c r="O231" s="6"/>
      <c r="P231" s="6"/>
      <c r="Q231" s="6"/>
      <c r="R231" s="6"/>
      <c r="S231" s="185"/>
      <c r="T231" s="185"/>
    </row>
    <row r="232" spans="1:20" s="40" customFormat="1" ht="23.1" customHeight="1" x14ac:dyDescent="0.5">
      <c r="A232" s="6"/>
      <c r="B232" s="7"/>
      <c r="C232" s="6"/>
      <c r="D232" s="116"/>
      <c r="E232" s="116"/>
      <c r="F232" s="7"/>
      <c r="G232" s="7"/>
      <c r="H232" s="7"/>
      <c r="I232" s="7"/>
      <c r="J232" s="7"/>
      <c r="K232" s="6"/>
      <c r="L232" s="6"/>
      <c r="M232" s="6"/>
      <c r="N232" s="6"/>
      <c r="O232" s="6"/>
      <c r="P232" s="6"/>
      <c r="Q232" s="6"/>
      <c r="R232" s="6"/>
      <c r="S232" s="185"/>
      <c r="T232" s="185"/>
    </row>
    <row r="233" spans="1:20" s="40" customFormat="1" ht="23.1" customHeight="1" x14ac:dyDescent="0.5">
      <c r="A233" s="6"/>
      <c r="B233" s="7"/>
      <c r="C233" s="6"/>
      <c r="D233" s="116"/>
      <c r="E233" s="116"/>
      <c r="F233" s="7"/>
      <c r="G233" s="7"/>
      <c r="H233" s="7"/>
      <c r="I233" s="7"/>
      <c r="J233" s="7"/>
      <c r="K233" s="6"/>
      <c r="L233" s="6"/>
      <c r="M233" s="6"/>
      <c r="N233" s="6"/>
      <c r="O233" s="6"/>
      <c r="P233" s="6"/>
      <c r="Q233" s="6"/>
      <c r="R233" s="6"/>
      <c r="S233" s="185"/>
      <c r="T233" s="185"/>
    </row>
    <row r="234" spans="1:20" s="40" customFormat="1" ht="23.1" customHeight="1" x14ac:dyDescent="0.5">
      <c r="A234" s="6"/>
      <c r="B234" s="7"/>
      <c r="C234" s="6"/>
      <c r="D234" s="116"/>
      <c r="E234" s="116"/>
      <c r="F234" s="7"/>
      <c r="G234" s="7"/>
      <c r="H234" s="7"/>
      <c r="I234" s="7"/>
      <c r="J234" s="7"/>
      <c r="K234" s="6"/>
      <c r="L234" s="6"/>
      <c r="M234" s="6"/>
      <c r="N234" s="6"/>
      <c r="O234" s="6"/>
      <c r="P234" s="6"/>
      <c r="Q234" s="6"/>
      <c r="R234" s="6"/>
      <c r="S234" s="185"/>
      <c r="T234" s="185"/>
    </row>
    <row r="235" spans="1:20" s="40" customFormat="1" ht="23.1" customHeight="1" x14ac:dyDescent="0.5">
      <c r="A235" s="6"/>
      <c r="B235" s="7"/>
      <c r="C235" s="6"/>
      <c r="D235" s="116"/>
      <c r="E235" s="116"/>
      <c r="F235" s="7"/>
      <c r="G235" s="7"/>
      <c r="H235" s="7"/>
      <c r="I235" s="7"/>
      <c r="J235" s="7"/>
      <c r="K235" s="6"/>
      <c r="L235" s="6"/>
      <c r="M235" s="6"/>
      <c r="N235" s="6"/>
      <c r="O235" s="6"/>
      <c r="P235" s="6"/>
      <c r="Q235" s="6"/>
      <c r="R235" s="6"/>
      <c r="S235" s="185"/>
      <c r="T235" s="185"/>
    </row>
    <row r="236" spans="1:20" s="40" customFormat="1" ht="23.1" customHeight="1" x14ac:dyDescent="0.5">
      <c r="A236" s="6"/>
      <c r="B236" s="7"/>
      <c r="C236" s="6"/>
      <c r="D236" s="116"/>
      <c r="E236" s="116"/>
      <c r="F236" s="7"/>
      <c r="G236" s="7"/>
      <c r="H236" s="7"/>
      <c r="I236" s="7"/>
      <c r="J236" s="7"/>
      <c r="K236" s="6"/>
      <c r="L236" s="6"/>
      <c r="M236" s="6"/>
      <c r="N236" s="6"/>
      <c r="O236" s="6"/>
      <c r="P236" s="6"/>
      <c r="Q236" s="6"/>
      <c r="R236" s="6"/>
      <c r="S236" s="185"/>
      <c r="T236" s="185"/>
    </row>
    <row r="237" spans="1:20" s="40" customFormat="1" ht="23.1" customHeight="1" x14ac:dyDescent="0.5">
      <c r="A237" s="6"/>
      <c r="B237" s="7"/>
      <c r="C237" s="6"/>
      <c r="D237" s="116"/>
      <c r="E237" s="116"/>
      <c r="F237" s="7"/>
      <c r="G237" s="7"/>
      <c r="H237" s="7"/>
      <c r="I237" s="7"/>
      <c r="J237" s="7"/>
      <c r="K237" s="6"/>
      <c r="L237" s="6"/>
      <c r="M237" s="6"/>
      <c r="N237" s="6"/>
      <c r="O237" s="6"/>
      <c r="P237" s="6"/>
      <c r="Q237" s="6"/>
      <c r="R237" s="6"/>
      <c r="S237" s="185"/>
      <c r="T237" s="185"/>
    </row>
    <row r="238" spans="1:20" s="40" customFormat="1" ht="23.1" customHeight="1" x14ac:dyDescent="0.5">
      <c r="A238" s="6"/>
      <c r="B238" s="7"/>
      <c r="C238" s="6"/>
      <c r="D238" s="116"/>
      <c r="E238" s="116"/>
      <c r="F238" s="7"/>
      <c r="G238" s="7"/>
      <c r="H238" s="7"/>
      <c r="I238" s="7"/>
      <c r="J238" s="7"/>
      <c r="K238" s="6"/>
      <c r="L238" s="6"/>
      <c r="M238" s="6"/>
      <c r="N238" s="6"/>
      <c r="O238" s="6"/>
      <c r="P238" s="6"/>
      <c r="Q238" s="6"/>
      <c r="R238" s="6"/>
      <c r="S238" s="185"/>
      <c r="T238" s="185"/>
    </row>
    <row r="239" spans="1:20" s="40" customFormat="1" ht="23.1" customHeight="1" x14ac:dyDescent="0.5">
      <c r="A239" s="6"/>
      <c r="B239" s="7"/>
      <c r="C239" s="6"/>
      <c r="D239" s="116"/>
      <c r="E239" s="116"/>
      <c r="F239" s="7"/>
      <c r="G239" s="7"/>
      <c r="H239" s="7"/>
      <c r="I239" s="7"/>
      <c r="J239" s="7"/>
      <c r="K239" s="6"/>
      <c r="L239" s="6"/>
      <c r="M239" s="6"/>
      <c r="N239" s="6"/>
      <c r="O239" s="6"/>
      <c r="P239" s="6"/>
      <c r="Q239" s="6"/>
      <c r="R239" s="6"/>
      <c r="S239" s="185"/>
      <c r="T239" s="185"/>
    </row>
    <row r="240" spans="1:20" s="40" customFormat="1" ht="23.1" customHeight="1" x14ac:dyDescent="0.5">
      <c r="A240" s="6"/>
      <c r="B240" s="7"/>
      <c r="C240" s="6"/>
      <c r="D240" s="116"/>
      <c r="E240" s="116"/>
      <c r="F240" s="7"/>
      <c r="G240" s="7"/>
      <c r="H240" s="7"/>
      <c r="I240" s="7"/>
      <c r="J240" s="7"/>
      <c r="K240" s="6"/>
      <c r="L240" s="6"/>
      <c r="M240" s="6"/>
      <c r="N240" s="6"/>
      <c r="O240" s="6"/>
      <c r="P240" s="6"/>
      <c r="Q240" s="6"/>
      <c r="R240" s="6"/>
      <c r="S240" s="185"/>
      <c r="T240" s="185"/>
    </row>
    <row r="241" spans="1:20" s="40" customFormat="1" ht="23.1" customHeight="1" x14ac:dyDescent="0.5">
      <c r="A241" s="6"/>
      <c r="B241" s="7"/>
      <c r="C241" s="6"/>
      <c r="D241" s="116"/>
      <c r="E241" s="116"/>
      <c r="F241" s="7"/>
      <c r="G241" s="7"/>
      <c r="H241" s="7"/>
      <c r="I241" s="7"/>
      <c r="J241" s="7"/>
      <c r="K241" s="6"/>
      <c r="L241" s="6"/>
      <c r="M241" s="6"/>
      <c r="N241" s="6"/>
      <c r="O241" s="6"/>
      <c r="P241" s="6"/>
      <c r="Q241" s="6"/>
      <c r="R241" s="6"/>
      <c r="S241" s="185"/>
      <c r="T241" s="185"/>
    </row>
    <row r="242" spans="1:20" s="40" customFormat="1" ht="23.1" customHeight="1" x14ac:dyDescent="0.5">
      <c r="A242" s="6"/>
      <c r="B242" s="7"/>
      <c r="C242" s="6"/>
      <c r="D242" s="116"/>
      <c r="E242" s="116"/>
      <c r="F242" s="7"/>
      <c r="G242" s="7"/>
      <c r="H242" s="7"/>
      <c r="I242" s="7"/>
      <c r="J242" s="7"/>
      <c r="K242" s="6"/>
      <c r="L242" s="6"/>
      <c r="M242" s="6"/>
      <c r="N242" s="6"/>
      <c r="O242" s="6"/>
      <c r="P242" s="6"/>
      <c r="Q242" s="6"/>
      <c r="R242" s="6"/>
      <c r="S242" s="185"/>
      <c r="T242" s="185"/>
    </row>
    <row r="243" spans="1:20" s="40" customFormat="1" ht="23.1" customHeight="1" x14ac:dyDescent="0.5">
      <c r="A243" s="6"/>
      <c r="B243" s="7"/>
      <c r="C243" s="6"/>
      <c r="D243" s="116"/>
      <c r="E243" s="116"/>
      <c r="F243" s="7"/>
      <c r="G243" s="7"/>
      <c r="H243" s="7"/>
      <c r="I243" s="7"/>
      <c r="J243" s="7"/>
      <c r="K243" s="6"/>
      <c r="L243" s="6"/>
      <c r="M243" s="6"/>
      <c r="N243" s="6"/>
      <c r="O243" s="6"/>
      <c r="P243" s="6"/>
      <c r="Q243" s="6"/>
      <c r="R243" s="6"/>
      <c r="S243" s="185"/>
      <c r="T243" s="185"/>
    </row>
    <row r="244" spans="1:20" s="40" customFormat="1" ht="23.1" customHeight="1" x14ac:dyDescent="0.5">
      <c r="A244" s="6"/>
      <c r="B244" s="7"/>
      <c r="C244" s="6"/>
      <c r="D244" s="116"/>
      <c r="E244" s="116"/>
      <c r="F244" s="7"/>
      <c r="G244" s="7"/>
      <c r="H244" s="7"/>
      <c r="I244" s="7"/>
      <c r="J244" s="7"/>
      <c r="K244" s="6"/>
      <c r="L244" s="6"/>
      <c r="M244" s="6"/>
      <c r="N244" s="6"/>
      <c r="O244" s="6"/>
      <c r="P244" s="6"/>
      <c r="Q244" s="6"/>
      <c r="R244" s="6"/>
      <c r="S244" s="185"/>
      <c r="T244" s="185"/>
    </row>
    <row r="245" spans="1:20" s="40" customFormat="1" ht="23.1" customHeight="1" x14ac:dyDescent="0.5">
      <c r="A245" s="6"/>
      <c r="B245" s="7"/>
      <c r="C245" s="6"/>
      <c r="D245" s="116"/>
      <c r="E245" s="116"/>
      <c r="F245" s="7"/>
      <c r="G245" s="7"/>
      <c r="H245" s="7"/>
      <c r="I245" s="7"/>
      <c r="J245" s="7"/>
      <c r="K245" s="6"/>
      <c r="L245" s="6"/>
      <c r="M245" s="6"/>
      <c r="N245" s="6"/>
      <c r="O245" s="6"/>
      <c r="P245" s="6"/>
      <c r="Q245" s="6"/>
      <c r="R245" s="6"/>
      <c r="S245" s="185"/>
      <c r="T245" s="185"/>
    </row>
    <row r="246" spans="1:20" s="40" customFormat="1" ht="23.1" customHeight="1" x14ac:dyDescent="0.5">
      <c r="A246" s="6"/>
      <c r="B246" s="7"/>
      <c r="C246" s="6"/>
      <c r="D246" s="116"/>
      <c r="E246" s="116"/>
      <c r="F246" s="7"/>
      <c r="G246" s="7"/>
      <c r="H246" s="7"/>
      <c r="I246" s="7"/>
      <c r="J246" s="7"/>
      <c r="K246" s="6"/>
      <c r="L246" s="6"/>
      <c r="M246" s="6"/>
      <c r="N246" s="6"/>
      <c r="O246" s="6"/>
      <c r="P246" s="6"/>
      <c r="Q246" s="6"/>
      <c r="R246" s="6"/>
      <c r="S246" s="185"/>
      <c r="T246" s="185"/>
    </row>
    <row r="247" spans="1:20" s="40" customFormat="1" ht="23.1" customHeight="1" x14ac:dyDescent="0.5">
      <c r="A247" s="6"/>
      <c r="B247" s="7"/>
      <c r="C247" s="6"/>
      <c r="D247" s="116"/>
      <c r="E247" s="116"/>
      <c r="F247" s="7"/>
      <c r="G247" s="7"/>
      <c r="H247" s="7"/>
      <c r="I247" s="7"/>
      <c r="J247" s="7"/>
      <c r="K247" s="6"/>
      <c r="L247" s="6"/>
      <c r="M247" s="6"/>
      <c r="N247" s="6"/>
      <c r="O247" s="6"/>
      <c r="P247" s="6"/>
      <c r="Q247" s="6"/>
      <c r="R247" s="6"/>
      <c r="S247" s="185"/>
      <c r="T247" s="185"/>
    </row>
    <row r="248" spans="1:20" s="40" customFormat="1" ht="23.1" customHeight="1" x14ac:dyDescent="0.5">
      <c r="A248" s="6"/>
      <c r="B248" s="7"/>
      <c r="C248" s="6"/>
      <c r="D248" s="116"/>
      <c r="E248" s="116"/>
      <c r="F248" s="7"/>
      <c r="G248" s="7"/>
      <c r="H248" s="7"/>
      <c r="I248" s="7"/>
      <c r="J248" s="7"/>
      <c r="K248" s="6"/>
      <c r="L248" s="6"/>
      <c r="M248" s="6"/>
      <c r="N248" s="6"/>
      <c r="O248" s="6"/>
      <c r="P248" s="6"/>
      <c r="Q248" s="6"/>
      <c r="R248" s="6"/>
      <c r="S248" s="185"/>
      <c r="T248" s="185"/>
    </row>
    <row r="249" spans="1:20" s="40" customFormat="1" ht="23.1" customHeight="1" x14ac:dyDescent="0.5">
      <c r="A249" s="6"/>
      <c r="B249" s="7"/>
      <c r="C249" s="6"/>
      <c r="D249" s="116"/>
      <c r="E249" s="116"/>
      <c r="F249" s="7"/>
      <c r="G249" s="7"/>
      <c r="H249" s="7"/>
      <c r="I249" s="7"/>
      <c r="J249" s="7"/>
      <c r="K249" s="6"/>
      <c r="L249" s="6"/>
      <c r="M249" s="6"/>
      <c r="N249" s="6"/>
      <c r="O249" s="6"/>
      <c r="P249" s="6"/>
      <c r="Q249" s="6"/>
      <c r="R249" s="6"/>
      <c r="S249" s="185"/>
      <c r="T249" s="185"/>
    </row>
    <row r="250" spans="1:20" s="40" customFormat="1" ht="23.1" customHeight="1" x14ac:dyDescent="0.5">
      <c r="A250" s="6"/>
      <c r="B250" s="7"/>
      <c r="C250" s="6"/>
      <c r="D250" s="116"/>
      <c r="E250" s="116"/>
      <c r="F250" s="7"/>
      <c r="G250" s="7"/>
      <c r="H250" s="7"/>
      <c r="I250" s="7"/>
      <c r="J250" s="7"/>
      <c r="K250" s="6"/>
      <c r="L250" s="6"/>
      <c r="M250" s="6"/>
      <c r="N250" s="6"/>
      <c r="O250" s="6"/>
      <c r="P250" s="6"/>
      <c r="Q250" s="6"/>
      <c r="R250" s="6"/>
      <c r="S250" s="185"/>
      <c r="T250" s="185"/>
    </row>
    <row r="251" spans="1:20" s="40" customFormat="1" ht="23.1" customHeight="1" x14ac:dyDescent="0.5">
      <c r="A251" s="6"/>
      <c r="B251" s="7"/>
      <c r="C251" s="6"/>
      <c r="D251" s="116"/>
      <c r="E251" s="116"/>
      <c r="F251" s="7"/>
      <c r="G251" s="7"/>
      <c r="H251" s="7"/>
      <c r="I251" s="7"/>
      <c r="J251" s="7"/>
      <c r="K251" s="6"/>
      <c r="L251" s="6"/>
      <c r="M251" s="6"/>
      <c r="N251" s="6"/>
      <c r="O251" s="6"/>
      <c r="P251" s="6"/>
      <c r="Q251" s="6"/>
      <c r="R251" s="6"/>
      <c r="S251" s="185"/>
      <c r="T251" s="185"/>
    </row>
    <row r="252" spans="1:20" s="40" customFormat="1" ht="23.1" customHeight="1" x14ac:dyDescent="0.5">
      <c r="A252" s="6"/>
      <c r="B252" s="7"/>
      <c r="C252" s="6"/>
      <c r="D252" s="116"/>
      <c r="E252" s="116"/>
      <c r="F252" s="7"/>
      <c r="G252" s="7"/>
      <c r="H252" s="7"/>
      <c r="I252" s="7"/>
      <c r="J252" s="7"/>
      <c r="K252" s="6"/>
      <c r="L252" s="6"/>
      <c r="M252" s="6"/>
      <c r="N252" s="6"/>
      <c r="O252" s="6"/>
      <c r="P252" s="6"/>
      <c r="Q252" s="6"/>
      <c r="R252" s="6"/>
      <c r="S252" s="185"/>
      <c r="T252" s="185"/>
    </row>
    <row r="253" spans="1:20" s="40" customFormat="1" ht="23.1" customHeight="1" x14ac:dyDescent="0.5">
      <c r="A253" s="6"/>
      <c r="B253" s="7"/>
      <c r="C253" s="6"/>
      <c r="D253" s="116"/>
      <c r="E253" s="116"/>
      <c r="F253" s="7"/>
      <c r="G253" s="7"/>
      <c r="H253" s="7"/>
      <c r="I253" s="7"/>
      <c r="J253" s="7"/>
      <c r="K253" s="6"/>
      <c r="L253" s="6"/>
      <c r="M253" s="6"/>
      <c r="N253" s="6"/>
      <c r="O253" s="6"/>
      <c r="P253" s="6"/>
      <c r="Q253" s="6"/>
      <c r="R253" s="6"/>
      <c r="S253" s="185"/>
      <c r="T253" s="185"/>
    </row>
    <row r="254" spans="1:20" s="40" customFormat="1" ht="23.1" customHeight="1" x14ac:dyDescent="0.5">
      <c r="A254" s="6"/>
      <c r="B254" s="7"/>
      <c r="C254" s="6"/>
      <c r="D254" s="116"/>
      <c r="E254" s="116"/>
      <c r="F254" s="7"/>
      <c r="G254" s="7"/>
      <c r="H254" s="7"/>
      <c r="I254" s="7"/>
      <c r="J254" s="7"/>
      <c r="K254" s="6"/>
      <c r="L254" s="6"/>
      <c r="M254" s="6"/>
      <c r="N254" s="6"/>
      <c r="O254" s="6"/>
      <c r="P254" s="6"/>
      <c r="Q254" s="6"/>
      <c r="R254" s="6"/>
      <c r="S254" s="185"/>
      <c r="T254" s="185"/>
    </row>
    <row r="255" spans="1:20" s="40" customFormat="1" ht="23.1" customHeight="1" x14ac:dyDescent="0.5">
      <c r="A255" s="6"/>
      <c r="B255" s="7"/>
      <c r="C255" s="6"/>
      <c r="D255" s="116"/>
      <c r="E255" s="116"/>
      <c r="F255" s="7"/>
      <c r="G255" s="7"/>
      <c r="H255" s="7"/>
      <c r="I255" s="7"/>
      <c r="J255" s="7"/>
      <c r="K255" s="6"/>
      <c r="L255" s="6"/>
      <c r="M255" s="6"/>
      <c r="N255" s="6"/>
      <c r="O255" s="6"/>
      <c r="P255" s="6"/>
      <c r="Q255" s="6"/>
      <c r="R255" s="6"/>
      <c r="S255" s="185"/>
      <c r="T255" s="185"/>
    </row>
    <row r="256" spans="1:20" s="40" customFormat="1" ht="23.1" customHeight="1" x14ac:dyDescent="0.5">
      <c r="A256" s="6"/>
      <c r="B256" s="7"/>
      <c r="C256" s="6"/>
      <c r="D256" s="116"/>
      <c r="E256" s="116"/>
      <c r="F256" s="7"/>
      <c r="G256" s="7"/>
      <c r="H256" s="7"/>
      <c r="I256" s="7"/>
      <c r="J256" s="7"/>
      <c r="K256" s="6"/>
      <c r="L256" s="6"/>
      <c r="M256" s="6"/>
      <c r="N256" s="6"/>
      <c r="O256" s="6"/>
      <c r="P256" s="6"/>
      <c r="Q256" s="6"/>
      <c r="R256" s="6"/>
      <c r="S256" s="185"/>
      <c r="T256" s="185"/>
    </row>
    <row r="257" spans="1:20" s="40" customFormat="1" ht="23.1" customHeight="1" x14ac:dyDescent="0.5">
      <c r="A257" s="6"/>
      <c r="B257" s="7"/>
      <c r="C257" s="6"/>
      <c r="D257" s="116"/>
      <c r="E257" s="116"/>
      <c r="F257" s="116"/>
      <c r="G257" s="305"/>
      <c r="H257" s="305"/>
      <c r="I257" s="305"/>
      <c r="J257" s="305"/>
      <c r="K257" s="6"/>
      <c r="L257" s="6"/>
      <c r="M257" s="6"/>
      <c r="N257" s="6"/>
      <c r="O257" s="6"/>
      <c r="P257" s="6"/>
      <c r="Q257" s="6"/>
      <c r="R257" s="6"/>
      <c r="S257" s="185"/>
      <c r="T257" s="185"/>
    </row>
    <row r="258" spans="1:20" s="1" customFormat="1" ht="23.1" customHeight="1" x14ac:dyDescent="0.5">
      <c r="A258" s="6"/>
      <c r="B258" s="7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185"/>
      <c r="T258" s="185"/>
    </row>
  </sheetData>
  <mergeCells count="136">
    <mergeCell ref="W109:W113"/>
    <mergeCell ref="Y109:Y113"/>
    <mergeCell ref="Z109:Z113"/>
    <mergeCell ref="AA109:AA113"/>
    <mergeCell ref="S110:U110"/>
    <mergeCell ref="S111:S113"/>
    <mergeCell ref="T111:T113"/>
    <mergeCell ref="U111:U113"/>
    <mergeCell ref="O136:O140"/>
    <mergeCell ref="V136:V140"/>
    <mergeCell ref="W136:W140"/>
    <mergeCell ref="Y136:Y140"/>
    <mergeCell ref="Z136:Z140"/>
    <mergeCell ref="AA136:AA140"/>
    <mergeCell ref="S137:U137"/>
    <mergeCell ref="S138:S140"/>
    <mergeCell ref="T138:T140"/>
    <mergeCell ref="U138:U140"/>
    <mergeCell ref="V109:V113"/>
    <mergeCell ref="Y57:Y61"/>
    <mergeCell ref="Z57:Z61"/>
    <mergeCell ref="AA57:AA61"/>
    <mergeCell ref="S58:U58"/>
    <mergeCell ref="S59:S61"/>
    <mergeCell ref="T59:T61"/>
    <mergeCell ref="U59:U61"/>
    <mergeCell ref="O82:O86"/>
    <mergeCell ref="V82:V86"/>
    <mergeCell ref="W82:W86"/>
    <mergeCell ref="Y82:Y86"/>
    <mergeCell ref="Z82:Z86"/>
    <mergeCell ref="AA82:AA86"/>
    <mergeCell ref="S83:U83"/>
    <mergeCell ref="S84:S86"/>
    <mergeCell ref="T84:T86"/>
    <mergeCell ref="U84:U86"/>
    <mergeCell ref="K81:R81"/>
    <mergeCell ref="Y6:Y10"/>
    <mergeCell ref="Z6:Z10"/>
    <mergeCell ref="AA6:AA10"/>
    <mergeCell ref="Y1:Z1"/>
    <mergeCell ref="A2:Z2"/>
    <mergeCell ref="A3:Z3"/>
    <mergeCell ref="Z4:AA4"/>
    <mergeCell ref="O31:O35"/>
    <mergeCell ref="V31:V35"/>
    <mergeCell ref="W31:W35"/>
    <mergeCell ref="Y31:Y35"/>
    <mergeCell ref="Z31:Z35"/>
    <mergeCell ref="AA31:AA35"/>
    <mergeCell ref="S32:U32"/>
    <mergeCell ref="S33:S35"/>
    <mergeCell ref="T33:T35"/>
    <mergeCell ref="U33:U35"/>
    <mergeCell ref="A5:F5"/>
    <mergeCell ref="A6:A10"/>
    <mergeCell ref="B6:B10"/>
    <mergeCell ref="C6:C10"/>
    <mergeCell ref="D6:F6"/>
    <mergeCell ref="D7:D10"/>
    <mergeCell ref="V6:V10"/>
    <mergeCell ref="W6:W10"/>
    <mergeCell ref="A30:F30"/>
    <mergeCell ref="K30:R30"/>
    <mergeCell ref="A31:A35"/>
    <mergeCell ref="B31:B35"/>
    <mergeCell ref="C31:C35"/>
    <mergeCell ref="D31:F31"/>
    <mergeCell ref="K31:K35"/>
    <mergeCell ref="L31:L35"/>
    <mergeCell ref="M31:M35"/>
    <mergeCell ref="D32:D35"/>
    <mergeCell ref="E32:E35"/>
    <mergeCell ref="F32:F35"/>
    <mergeCell ref="E7:E10"/>
    <mergeCell ref="F7:F10"/>
    <mergeCell ref="K6:K10"/>
    <mergeCell ref="L6:L10"/>
    <mergeCell ref="M6:M10"/>
    <mergeCell ref="O6:O10"/>
    <mergeCell ref="S7:U7"/>
    <mergeCell ref="S8:S10"/>
    <mergeCell ref="T8:T10"/>
    <mergeCell ref="U8:U10"/>
    <mergeCell ref="A81:F81"/>
    <mergeCell ref="D83:D86"/>
    <mergeCell ref="E83:E86"/>
    <mergeCell ref="F83:F86"/>
    <mergeCell ref="A56:F56"/>
    <mergeCell ref="K56:R56"/>
    <mergeCell ref="O57:O61"/>
    <mergeCell ref="V57:V61"/>
    <mergeCell ref="W57:W61"/>
    <mergeCell ref="A57:A61"/>
    <mergeCell ref="B57:B61"/>
    <mergeCell ref="C57:C61"/>
    <mergeCell ref="D57:F57"/>
    <mergeCell ref="K57:K61"/>
    <mergeCell ref="L57:L61"/>
    <mergeCell ref="M57:M61"/>
    <mergeCell ref="D58:D61"/>
    <mergeCell ref="E58:E61"/>
    <mergeCell ref="F58:F61"/>
    <mergeCell ref="B109:B113"/>
    <mergeCell ref="C109:C113"/>
    <mergeCell ref="A82:A86"/>
    <mergeCell ref="B82:B86"/>
    <mergeCell ref="C82:C86"/>
    <mergeCell ref="D82:F82"/>
    <mergeCell ref="K82:K86"/>
    <mergeCell ref="L82:L86"/>
    <mergeCell ref="M82:M86"/>
    <mergeCell ref="K5:S5"/>
    <mergeCell ref="A135:F135"/>
    <mergeCell ref="K135:R135"/>
    <mergeCell ref="A136:A140"/>
    <mergeCell ref="B136:B140"/>
    <mergeCell ref="C136:C140"/>
    <mergeCell ref="D136:F136"/>
    <mergeCell ref="K136:K140"/>
    <mergeCell ref="L136:L140"/>
    <mergeCell ref="M136:M140"/>
    <mergeCell ref="D137:D140"/>
    <mergeCell ref="E137:E140"/>
    <mergeCell ref="F137:F140"/>
    <mergeCell ref="D109:F109"/>
    <mergeCell ref="K109:K113"/>
    <mergeCell ref="L109:L113"/>
    <mergeCell ref="D110:D113"/>
    <mergeCell ref="E110:E113"/>
    <mergeCell ref="F110:F113"/>
    <mergeCell ref="A108:F108"/>
    <mergeCell ref="K108:R108"/>
    <mergeCell ref="M109:M113"/>
    <mergeCell ref="O109:O113"/>
    <mergeCell ref="A109:A113"/>
  </mergeCells>
  <pageMargins left="0" right="0" top="0" bottom="0" header="0" footer="0"/>
  <pageSetup paperSize="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0"/>
  <sheetViews>
    <sheetView view="pageBreakPreview" topLeftCell="A139" zoomScaleNormal="100" zoomScaleSheetLayoutView="100" workbookViewId="0">
      <selection activeCell="Z6" sqref="Z6:Z10"/>
    </sheetView>
  </sheetViews>
  <sheetFormatPr defaultRowHeight="14.25" x14ac:dyDescent="0.2"/>
  <cols>
    <col min="1" max="1" width="3.5" customWidth="1"/>
    <col min="2" max="2" width="5.25" style="160" customWidth="1"/>
    <col min="3" max="3" width="6" customWidth="1"/>
    <col min="4" max="5" width="4.5" customWidth="1"/>
    <col min="6" max="6" width="4.25" customWidth="1"/>
    <col min="7" max="7" width="5.25" customWidth="1"/>
    <col min="8" max="8" width="5.125" customWidth="1"/>
    <col min="9" max="9" width="5.5" customWidth="1"/>
    <col min="10" max="10" width="6.5" customWidth="1"/>
    <col min="11" max="11" width="3.875" customWidth="1"/>
    <col min="12" max="12" width="6.375" customWidth="1"/>
    <col min="13" max="13" width="9.5" customWidth="1"/>
    <col min="14" max="14" width="5.625" customWidth="1"/>
    <col min="15" max="15" width="6" customWidth="1"/>
    <col min="16" max="16" width="5.5" customWidth="1"/>
    <col min="17" max="17" width="5" customWidth="1"/>
    <col min="18" max="18" width="6.75" customWidth="1"/>
    <col min="19" max="19" width="4.625" customWidth="1"/>
    <col min="20" max="20" width="5.125" customWidth="1"/>
    <col min="21" max="21" width="6.875" customWidth="1"/>
    <col min="22" max="22" width="7.25" customWidth="1"/>
    <col min="23" max="23" width="7.625" customWidth="1"/>
    <col min="24" max="24" width="7.375" customWidth="1"/>
    <col min="25" max="25" width="7.875" customWidth="1"/>
    <col min="26" max="26" width="8.75" customWidth="1"/>
    <col min="27" max="27" width="8.125" customWidth="1"/>
  </cols>
  <sheetData>
    <row r="1" spans="1:27" ht="23.25" x14ac:dyDescent="0.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488" t="s">
        <v>105</v>
      </c>
      <c r="Z1" s="488"/>
      <c r="AA1" s="40"/>
    </row>
    <row r="2" spans="1:27" ht="21.75" x14ac:dyDescent="0.5">
      <c r="A2" s="489" t="s">
        <v>148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0"/>
    </row>
    <row r="3" spans="1:27" ht="21.75" x14ac:dyDescent="0.5">
      <c r="A3" s="489" t="s">
        <v>13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0"/>
    </row>
    <row r="4" spans="1:27" ht="21.75" x14ac:dyDescent="0.5">
      <c r="A4" s="185"/>
      <c r="B4" s="40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42"/>
      <c r="T4" s="142"/>
      <c r="U4" s="142"/>
      <c r="V4" s="142"/>
      <c r="W4" s="185"/>
      <c r="X4" s="185"/>
      <c r="Y4" s="40"/>
      <c r="Z4" s="510" t="s">
        <v>186</v>
      </c>
      <c r="AA4" s="510"/>
    </row>
    <row r="5" spans="1:27" ht="18" x14ac:dyDescent="0.4">
      <c r="A5" s="492" t="s">
        <v>93</v>
      </c>
      <c r="B5" s="487"/>
      <c r="C5" s="487"/>
      <c r="D5" s="487"/>
      <c r="E5" s="487"/>
      <c r="F5" s="487"/>
      <c r="G5" s="317"/>
      <c r="H5" s="317"/>
      <c r="I5" s="317"/>
      <c r="J5" s="317"/>
      <c r="K5" s="492" t="s">
        <v>104</v>
      </c>
      <c r="L5" s="487"/>
      <c r="M5" s="487"/>
      <c r="N5" s="487"/>
      <c r="O5" s="487"/>
      <c r="P5" s="487"/>
      <c r="Q5" s="487"/>
      <c r="R5" s="487"/>
      <c r="S5" s="507"/>
      <c r="T5" s="274"/>
      <c r="U5" s="274"/>
      <c r="V5" s="274"/>
      <c r="W5" s="189"/>
      <c r="X5" s="212" t="s">
        <v>106</v>
      </c>
      <c r="Y5" s="189"/>
      <c r="Z5" s="189"/>
      <c r="AA5" s="211"/>
    </row>
    <row r="6" spans="1:27" ht="18" customHeight="1" x14ac:dyDescent="0.4">
      <c r="A6" s="491" t="s">
        <v>3</v>
      </c>
      <c r="B6" s="491" t="s">
        <v>4</v>
      </c>
      <c r="C6" s="497" t="s">
        <v>5</v>
      </c>
      <c r="D6" s="492" t="s">
        <v>6</v>
      </c>
      <c r="E6" s="487"/>
      <c r="F6" s="493"/>
      <c r="G6" s="188" t="s">
        <v>83</v>
      </c>
      <c r="H6" s="188" t="s">
        <v>86</v>
      </c>
      <c r="I6" s="188" t="s">
        <v>87</v>
      </c>
      <c r="J6" s="188" t="s">
        <v>91</v>
      </c>
      <c r="K6" s="491" t="s">
        <v>3</v>
      </c>
      <c r="L6" s="491" t="s">
        <v>7</v>
      </c>
      <c r="M6" s="491" t="s">
        <v>8</v>
      </c>
      <c r="N6" s="318"/>
      <c r="O6" s="491" t="s">
        <v>95</v>
      </c>
      <c r="P6" s="318"/>
      <c r="Q6" s="318"/>
      <c r="R6" s="319"/>
      <c r="S6" s="208"/>
      <c r="T6" s="243"/>
      <c r="U6" s="209"/>
      <c r="V6" s="494" t="s">
        <v>100</v>
      </c>
      <c r="W6" s="464" t="s">
        <v>103</v>
      </c>
      <c r="X6" s="213" t="s">
        <v>107</v>
      </c>
      <c r="Y6" s="464" t="s">
        <v>101</v>
      </c>
      <c r="Z6" s="464" t="s">
        <v>102</v>
      </c>
      <c r="AA6" s="464" t="s">
        <v>146</v>
      </c>
    </row>
    <row r="7" spans="1:27" ht="30" customHeight="1" x14ac:dyDescent="0.4">
      <c r="A7" s="464"/>
      <c r="B7" s="464"/>
      <c r="C7" s="481"/>
      <c r="D7" s="475" t="s">
        <v>9</v>
      </c>
      <c r="E7" s="475" t="s">
        <v>10</v>
      </c>
      <c r="F7" s="475" t="s">
        <v>11</v>
      </c>
      <c r="G7" s="313" t="s">
        <v>123</v>
      </c>
      <c r="H7" s="313" t="s">
        <v>114</v>
      </c>
      <c r="I7" s="313" t="s">
        <v>88</v>
      </c>
      <c r="J7" s="313" t="s">
        <v>88</v>
      </c>
      <c r="K7" s="464"/>
      <c r="L7" s="464"/>
      <c r="M7" s="464"/>
      <c r="N7" s="311" t="s">
        <v>83</v>
      </c>
      <c r="O7" s="464"/>
      <c r="P7" s="311" t="s">
        <v>110</v>
      </c>
      <c r="Q7" s="311" t="s">
        <v>87</v>
      </c>
      <c r="R7" s="315" t="s">
        <v>91</v>
      </c>
      <c r="S7" s="466" t="s">
        <v>97</v>
      </c>
      <c r="T7" s="467"/>
      <c r="U7" s="468"/>
      <c r="V7" s="495"/>
      <c r="W7" s="464"/>
      <c r="X7" s="213" t="s">
        <v>96</v>
      </c>
      <c r="Y7" s="464"/>
      <c r="Z7" s="464"/>
      <c r="AA7" s="464"/>
    </row>
    <row r="8" spans="1:27" ht="14.25" customHeight="1" x14ac:dyDescent="0.2">
      <c r="A8" s="464"/>
      <c r="B8" s="464"/>
      <c r="C8" s="481"/>
      <c r="D8" s="476"/>
      <c r="E8" s="476"/>
      <c r="F8" s="476"/>
      <c r="G8" s="313" t="s">
        <v>124</v>
      </c>
      <c r="H8" s="313" t="s">
        <v>115</v>
      </c>
      <c r="I8" s="313" t="s">
        <v>125</v>
      </c>
      <c r="J8" s="313" t="s">
        <v>117</v>
      </c>
      <c r="K8" s="464"/>
      <c r="L8" s="464"/>
      <c r="M8" s="464"/>
      <c r="N8" s="311" t="s">
        <v>123</v>
      </c>
      <c r="O8" s="464"/>
      <c r="P8" s="311" t="s">
        <v>111</v>
      </c>
      <c r="Q8" s="311" t="s">
        <v>88</v>
      </c>
      <c r="R8" s="315" t="s">
        <v>122</v>
      </c>
      <c r="S8" s="469" t="s">
        <v>98</v>
      </c>
      <c r="T8" s="496" t="s">
        <v>144</v>
      </c>
      <c r="U8" s="471" t="s">
        <v>99</v>
      </c>
      <c r="V8" s="464"/>
      <c r="W8" s="464"/>
      <c r="X8" s="213" t="s">
        <v>108</v>
      </c>
      <c r="Y8" s="464"/>
      <c r="Z8" s="464"/>
      <c r="AA8" s="464"/>
    </row>
    <row r="9" spans="1:27" ht="14.25" customHeight="1" x14ac:dyDescent="0.2">
      <c r="A9" s="464"/>
      <c r="B9" s="464"/>
      <c r="C9" s="481"/>
      <c r="D9" s="476"/>
      <c r="E9" s="476"/>
      <c r="F9" s="476"/>
      <c r="G9" s="313" t="s">
        <v>85</v>
      </c>
      <c r="H9" s="313"/>
      <c r="I9" s="313" t="s">
        <v>115</v>
      </c>
      <c r="J9" s="313" t="s">
        <v>90</v>
      </c>
      <c r="K9" s="464"/>
      <c r="L9" s="464"/>
      <c r="M9" s="464"/>
      <c r="N9" s="311" t="s">
        <v>124</v>
      </c>
      <c r="O9" s="464"/>
      <c r="P9" s="311" t="s">
        <v>112</v>
      </c>
      <c r="Q9" s="311" t="s">
        <v>119</v>
      </c>
      <c r="R9" s="315" t="s">
        <v>120</v>
      </c>
      <c r="S9" s="469"/>
      <c r="T9" s="469"/>
      <c r="U9" s="471"/>
      <c r="V9" s="464"/>
      <c r="W9" s="464"/>
      <c r="X9" s="213" t="s">
        <v>109</v>
      </c>
      <c r="Y9" s="464"/>
      <c r="Z9" s="464"/>
      <c r="AA9" s="464"/>
    </row>
    <row r="10" spans="1:27" ht="61.5" customHeight="1" x14ac:dyDescent="0.2">
      <c r="A10" s="465"/>
      <c r="B10" s="465"/>
      <c r="C10" s="482"/>
      <c r="D10" s="477"/>
      <c r="E10" s="477"/>
      <c r="F10" s="477"/>
      <c r="G10" s="314"/>
      <c r="H10" s="314"/>
      <c r="I10" s="314" t="s">
        <v>90</v>
      </c>
      <c r="J10" s="314"/>
      <c r="K10" s="465"/>
      <c r="L10" s="465"/>
      <c r="M10" s="465"/>
      <c r="N10" s="312" t="s">
        <v>85</v>
      </c>
      <c r="O10" s="465"/>
      <c r="P10" s="312"/>
      <c r="Q10" s="312" t="s">
        <v>121</v>
      </c>
      <c r="R10" s="316" t="s">
        <v>90</v>
      </c>
      <c r="S10" s="470"/>
      <c r="T10" s="470"/>
      <c r="U10" s="472"/>
      <c r="V10" s="465"/>
      <c r="W10" s="465"/>
      <c r="X10" s="214" t="s">
        <v>85</v>
      </c>
      <c r="Y10" s="465"/>
      <c r="Z10" s="465"/>
      <c r="AA10" s="465"/>
    </row>
    <row r="11" spans="1:27" s="13" customFormat="1" ht="23.1" customHeight="1" x14ac:dyDescent="0.5">
      <c r="A11" s="6">
        <v>1</v>
      </c>
      <c r="B11" s="10" t="s">
        <v>12</v>
      </c>
      <c r="C11" s="6">
        <v>3420</v>
      </c>
      <c r="D11" s="6">
        <v>0</v>
      </c>
      <c r="E11" s="6">
        <v>0</v>
      </c>
      <c r="F11" s="6">
        <v>93</v>
      </c>
      <c r="G11" s="6"/>
      <c r="H11" s="6">
        <v>93</v>
      </c>
      <c r="I11" s="6">
        <v>130</v>
      </c>
      <c r="J11" s="236">
        <f t="shared" ref="J11:J17" si="0">H11*I11</f>
        <v>12090</v>
      </c>
      <c r="K11" s="6">
        <v>1</v>
      </c>
      <c r="L11" s="6">
        <v>100</v>
      </c>
      <c r="M11" s="6" t="s">
        <v>25</v>
      </c>
      <c r="N11" s="6"/>
      <c r="O11" s="6">
        <v>224</v>
      </c>
      <c r="P11" s="6"/>
      <c r="Q11" s="46">
        <v>6850</v>
      </c>
      <c r="R11" s="395">
        <f t="shared" ref="R11" si="1">O11*Q11</f>
        <v>1534400</v>
      </c>
      <c r="S11" s="6">
        <v>15</v>
      </c>
      <c r="T11" s="6">
        <v>50</v>
      </c>
      <c r="U11" s="357">
        <f t="shared" ref="U11" si="2">R11*T11/100</f>
        <v>767200</v>
      </c>
      <c r="V11" s="357">
        <f t="shared" ref="V11" si="3">R11-U11</f>
        <v>767200</v>
      </c>
      <c r="W11" s="357">
        <f t="shared" ref="W11" si="4">J11+V11</f>
        <v>779290</v>
      </c>
      <c r="X11" s="111"/>
      <c r="Y11" s="387" t="s">
        <v>133</v>
      </c>
      <c r="Z11" s="219"/>
      <c r="AA11" s="219"/>
    </row>
    <row r="12" spans="1:27" s="13" customFormat="1" ht="12.75" customHeight="1" x14ac:dyDescent="0.5">
      <c r="A12" s="19"/>
      <c r="B12" s="20"/>
      <c r="C12" s="19"/>
      <c r="D12" s="19"/>
      <c r="E12" s="19"/>
      <c r="F12" s="19"/>
      <c r="G12" s="19"/>
      <c r="H12" s="19"/>
      <c r="I12" s="19"/>
      <c r="J12" s="19"/>
      <c r="K12" s="19"/>
      <c r="L12" s="18"/>
      <c r="M12" s="47"/>
      <c r="N12" s="49"/>
      <c r="O12" s="17"/>
      <c r="P12" s="17"/>
      <c r="Q12" s="17"/>
      <c r="R12" s="17"/>
      <c r="S12" s="19"/>
      <c r="T12" s="19"/>
      <c r="U12" s="19"/>
      <c r="V12" s="19"/>
      <c r="W12" s="21"/>
      <c r="X12" s="60"/>
      <c r="Y12" s="60"/>
      <c r="Z12" s="60"/>
      <c r="AA12" s="60"/>
    </row>
    <row r="13" spans="1:27" s="13" customFormat="1" ht="23.1" customHeight="1" x14ac:dyDescent="0.5">
      <c r="A13" s="10">
        <v>2</v>
      </c>
      <c r="B13" s="10" t="s">
        <v>12</v>
      </c>
      <c r="C13" s="10">
        <v>7425</v>
      </c>
      <c r="D13" s="10">
        <v>0</v>
      </c>
      <c r="E13" s="10">
        <v>0</v>
      </c>
      <c r="F13" s="69">
        <v>63.2</v>
      </c>
      <c r="G13" s="10"/>
      <c r="H13" s="69">
        <v>63.2</v>
      </c>
      <c r="I13" s="10">
        <v>380</v>
      </c>
      <c r="J13" s="236">
        <f t="shared" si="0"/>
        <v>24016</v>
      </c>
      <c r="K13" s="10">
        <v>1</v>
      </c>
      <c r="L13" s="10">
        <v>100</v>
      </c>
      <c r="M13" s="10" t="s">
        <v>15</v>
      </c>
      <c r="N13" s="10"/>
      <c r="O13" s="10">
        <v>152</v>
      </c>
      <c r="P13" s="10"/>
      <c r="Q13" s="46">
        <v>6850</v>
      </c>
      <c r="R13" s="395">
        <f t="shared" ref="R13" si="5">O13*Q13</f>
        <v>1041200</v>
      </c>
      <c r="S13" s="10">
        <v>15</v>
      </c>
      <c r="T13" s="10">
        <v>20</v>
      </c>
      <c r="U13" s="357">
        <f t="shared" ref="U13" si="6">R13*T13/100</f>
        <v>208240</v>
      </c>
      <c r="V13" s="357">
        <f t="shared" ref="V13" si="7">R13-U13</f>
        <v>832960</v>
      </c>
      <c r="W13" s="357">
        <f t="shared" ref="W13" si="8">J13+V13</f>
        <v>856976</v>
      </c>
      <c r="X13" s="111"/>
      <c r="Y13" s="387" t="s">
        <v>133</v>
      </c>
      <c r="Z13" s="219"/>
      <c r="AA13" s="219"/>
    </row>
    <row r="14" spans="1:27" s="13" customFormat="1" ht="14.25" customHeight="1" x14ac:dyDescent="0.5">
      <c r="A14" s="19"/>
      <c r="B14" s="20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1"/>
      <c r="X14" s="60"/>
      <c r="Y14" s="60"/>
      <c r="Z14" s="60"/>
      <c r="AA14" s="60"/>
    </row>
    <row r="15" spans="1:27" s="13" customFormat="1" ht="23.1" customHeight="1" x14ac:dyDescent="0.5">
      <c r="A15" s="10">
        <v>3</v>
      </c>
      <c r="B15" s="10" t="s">
        <v>12</v>
      </c>
      <c r="C15" s="10">
        <v>8829</v>
      </c>
      <c r="D15" s="10">
        <v>1</v>
      </c>
      <c r="E15" s="10">
        <v>1</v>
      </c>
      <c r="F15" s="10">
        <v>25</v>
      </c>
      <c r="G15" s="10"/>
      <c r="H15" s="10">
        <v>525</v>
      </c>
      <c r="I15" s="10">
        <v>290</v>
      </c>
      <c r="J15" s="236">
        <f t="shared" si="0"/>
        <v>152250</v>
      </c>
      <c r="K15" s="10">
        <v>1</v>
      </c>
      <c r="L15" s="66">
        <v>100</v>
      </c>
      <c r="M15" s="6" t="s">
        <v>26</v>
      </c>
      <c r="N15" s="45"/>
      <c r="O15" s="45">
        <v>250</v>
      </c>
      <c r="P15" s="45"/>
      <c r="Q15" s="46">
        <v>6850</v>
      </c>
      <c r="R15" s="395">
        <f t="shared" ref="R15" si="9">O15*Q15</f>
        <v>1712500</v>
      </c>
      <c r="S15" s="10">
        <v>24</v>
      </c>
      <c r="T15" s="10">
        <v>93</v>
      </c>
      <c r="U15" s="357">
        <f t="shared" ref="U15" si="10">R15*T15/100</f>
        <v>1592625</v>
      </c>
      <c r="V15" s="357">
        <f t="shared" ref="V15" si="11">R15-U15</f>
        <v>119875</v>
      </c>
      <c r="W15" s="357">
        <f t="shared" ref="W15" si="12">J15+V15</f>
        <v>272125</v>
      </c>
      <c r="X15" s="111"/>
      <c r="Y15" s="387" t="s">
        <v>133</v>
      </c>
      <c r="Z15" s="111"/>
      <c r="AA15" s="111"/>
    </row>
    <row r="16" spans="1:27" s="13" customFormat="1" ht="14.25" customHeight="1" x14ac:dyDescent="0.5">
      <c r="A16" s="19"/>
      <c r="B16" s="20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21"/>
      <c r="X16" s="60"/>
      <c r="Y16" s="60"/>
      <c r="Z16" s="60"/>
      <c r="AA16" s="60"/>
    </row>
    <row r="17" spans="1:27" s="13" customFormat="1" ht="23.1" customHeight="1" x14ac:dyDescent="0.5">
      <c r="A17" s="10">
        <v>4</v>
      </c>
      <c r="B17" s="10" t="s">
        <v>12</v>
      </c>
      <c r="C17" s="10">
        <v>3403</v>
      </c>
      <c r="D17" s="10">
        <v>1</v>
      </c>
      <c r="E17" s="10">
        <v>0</v>
      </c>
      <c r="F17" s="10">
        <v>95</v>
      </c>
      <c r="G17" s="10"/>
      <c r="H17" s="10">
        <v>495</v>
      </c>
      <c r="I17" s="10">
        <v>290</v>
      </c>
      <c r="J17" s="236">
        <f t="shared" si="0"/>
        <v>143550</v>
      </c>
      <c r="K17" s="10">
        <v>1</v>
      </c>
      <c r="L17" s="10">
        <v>100</v>
      </c>
      <c r="M17" s="6" t="s">
        <v>26</v>
      </c>
      <c r="N17" s="10"/>
      <c r="O17" s="10">
        <v>150</v>
      </c>
      <c r="P17" s="10"/>
      <c r="Q17" s="46">
        <v>6850</v>
      </c>
      <c r="R17" s="395">
        <f t="shared" ref="R17" si="13">O17*Q17</f>
        <v>1027500</v>
      </c>
      <c r="S17" s="10">
        <v>1</v>
      </c>
      <c r="T17" s="10">
        <v>3</v>
      </c>
      <c r="U17" s="357">
        <f t="shared" ref="U17" si="14">R17*T17/100</f>
        <v>30825</v>
      </c>
      <c r="V17" s="357">
        <f t="shared" ref="V17" si="15">R17-U17</f>
        <v>996675</v>
      </c>
      <c r="W17" s="357">
        <f t="shared" ref="W17" si="16">J17+V17</f>
        <v>1140225</v>
      </c>
      <c r="X17" s="111"/>
      <c r="Y17" s="387" t="s">
        <v>133</v>
      </c>
      <c r="Z17" s="111"/>
      <c r="AA17" s="111"/>
    </row>
    <row r="18" spans="1:27" s="13" customFormat="1" ht="13.5" customHeight="1" x14ac:dyDescent="0.5">
      <c r="A18" s="9"/>
      <c r="B18" s="42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44"/>
      <c r="X18" s="111"/>
      <c r="Y18" s="111"/>
      <c r="Z18" s="111"/>
      <c r="AA18" s="111"/>
    </row>
    <row r="19" spans="1:27" s="13" customFormat="1" ht="13.5" customHeight="1" x14ac:dyDescent="0.5">
      <c r="A19" s="144"/>
      <c r="B19" s="355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364"/>
      <c r="X19" s="219"/>
      <c r="Y19" s="219"/>
      <c r="Z19" s="219"/>
      <c r="AA19" s="219"/>
    </row>
    <row r="20" spans="1:27" s="13" customFormat="1" ht="23.1" customHeight="1" x14ac:dyDescent="0.5">
      <c r="A20" s="10">
        <v>5</v>
      </c>
      <c r="B20" s="10" t="s">
        <v>12</v>
      </c>
      <c r="C20" s="10">
        <v>8826</v>
      </c>
      <c r="D20" s="10">
        <v>0</v>
      </c>
      <c r="E20" s="10">
        <v>1</v>
      </c>
      <c r="F20" s="69">
        <v>7.4</v>
      </c>
      <c r="G20" s="10"/>
      <c r="H20" s="69">
        <v>107.4</v>
      </c>
      <c r="I20" s="10">
        <v>380</v>
      </c>
      <c r="J20" s="236">
        <f t="shared" ref="J20" si="17">H20*I20</f>
        <v>40812</v>
      </c>
      <c r="K20" s="10">
        <v>1</v>
      </c>
      <c r="L20" s="10">
        <v>100</v>
      </c>
      <c r="M20" s="10" t="s">
        <v>15</v>
      </c>
      <c r="N20" s="10"/>
      <c r="O20" s="10">
        <v>100</v>
      </c>
      <c r="P20" s="10"/>
      <c r="Q20" s="46">
        <v>6850</v>
      </c>
      <c r="R20" s="395">
        <f t="shared" ref="R20" si="18">O20*Q20</f>
        <v>685000</v>
      </c>
      <c r="S20" s="10">
        <v>1</v>
      </c>
      <c r="T20" s="10">
        <v>1</v>
      </c>
      <c r="U20" s="357">
        <f t="shared" ref="U20" si="19">R20*T20/100</f>
        <v>6850</v>
      </c>
      <c r="V20" s="357">
        <f t="shared" ref="V20" si="20">R20-U20</f>
        <v>678150</v>
      </c>
      <c r="W20" s="357">
        <f t="shared" ref="W20" si="21">J20+V20</f>
        <v>718962</v>
      </c>
      <c r="X20" s="111"/>
      <c r="Y20" s="387" t="s">
        <v>133</v>
      </c>
      <c r="Z20" s="111"/>
      <c r="AA20" s="111"/>
    </row>
    <row r="21" spans="1:27" s="13" customFormat="1" ht="15" customHeight="1" x14ac:dyDescent="0.5">
      <c r="A21" s="19"/>
      <c r="B21" s="20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1"/>
      <c r="X21" s="60"/>
      <c r="Y21" s="60"/>
      <c r="Z21" s="60"/>
      <c r="AA21" s="60"/>
    </row>
    <row r="22" spans="1:27" s="13" customFormat="1" ht="23.1" customHeight="1" x14ac:dyDescent="0.5">
      <c r="A22" s="15"/>
      <c r="B22" s="228" t="s">
        <v>126</v>
      </c>
      <c r="C22" s="228"/>
      <c r="D22" s="227"/>
      <c r="E22" s="227"/>
      <c r="F22" s="227"/>
      <c r="G22" s="227"/>
      <c r="H22" s="227"/>
      <c r="I22" s="227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78"/>
      <c r="X22" s="139"/>
      <c r="Y22" s="139"/>
      <c r="Z22" s="139"/>
      <c r="AA22" s="139"/>
    </row>
    <row r="23" spans="1:27" s="13" customFormat="1" ht="23.1" customHeight="1" x14ac:dyDescent="0.5">
      <c r="A23" s="15"/>
      <c r="B23" s="227"/>
      <c r="C23" s="227"/>
      <c r="D23" s="229" t="s">
        <v>127</v>
      </c>
      <c r="E23" s="227"/>
      <c r="F23" s="227"/>
      <c r="G23" s="227"/>
      <c r="H23" s="227"/>
      <c r="I23" s="227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78"/>
      <c r="X23" s="139"/>
      <c r="Y23" s="139"/>
      <c r="Z23" s="139"/>
      <c r="AA23" s="139"/>
    </row>
    <row r="24" spans="1:27" s="13" customFormat="1" ht="23.1" customHeight="1" x14ac:dyDescent="0.5">
      <c r="A24" s="15"/>
      <c r="B24" s="227"/>
      <c r="C24" s="227"/>
      <c r="D24" s="229" t="s">
        <v>128</v>
      </c>
      <c r="E24" s="227"/>
      <c r="F24" s="227"/>
      <c r="G24" s="227"/>
      <c r="H24" s="227"/>
      <c r="I24" s="227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78"/>
      <c r="X24" s="139"/>
      <c r="Y24" s="139"/>
      <c r="Z24" s="139"/>
      <c r="AA24" s="139"/>
    </row>
    <row r="25" spans="1:27" s="13" customFormat="1" ht="23.1" customHeight="1" x14ac:dyDescent="0.5">
      <c r="A25" s="15"/>
      <c r="B25" s="227"/>
      <c r="C25" s="227"/>
      <c r="D25" s="229" t="s">
        <v>129</v>
      </c>
      <c r="E25" s="227"/>
      <c r="F25" s="227"/>
      <c r="G25" s="227"/>
      <c r="H25" s="227"/>
      <c r="I25" s="227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78"/>
      <c r="X25" s="139"/>
      <c r="Y25" s="139"/>
      <c r="Z25" s="139"/>
      <c r="AA25" s="139"/>
    </row>
    <row r="26" spans="1:27" s="13" customFormat="1" ht="23.1" customHeight="1" x14ac:dyDescent="0.5">
      <c r="A26" s="15"/>
      <c r="B26" s="227"/>
      <c r="C26" s="227"/>
      <c r="D26" s="229" t="s">
        <v>130</v>
      </c>
      <c r="E26" s="227"/>
      <c r="F26" s="227"/>
      <c r="G26" s="227"/>
      <c r="H26" s="227"/>
      <c r="I26" s="227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78"/>
      <c r="X26" s="139"/>
      <c r="Y26" s="139"/>
      <c r="Z26" s="139"/>
      <c r="AA26" s="139"/>
    </row>
    <row r="27" spans="1:27" s="13" customFormat="1" ht="23.1" customHeight="1" x14ac:dyDescent="0.5">
      <c r="A27" s="15"/>
      <c r="B27" s="227"/>
      <c r="C27" s="227"/>
      <c r="D27" s="229" t="s">
        <v>131</v>
      </c>
      <c r="E27" s="227"/>
      <c r="F27" s="227"/>
      <c r="G27" s="227"/>
      <c r="H27" s="227"/>
      <c r="I27" s="227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78"/>
      <c r="X27" s="139"/>
      <c r="Y27" s="139"/>
      <c r="Z27" s="139"/>
      <c r="AA27" s="139"/>
    </row>
    <row r="28" spans="1:27" ht="18" x14ac:dyDescent="0.4">
      <c r="A28" s="508" t="s">
        <v>1</v>
      </c>
      <c r="B28" s="490"/>
      <c r="C28" s="490"/>
      <c r="D28" s="490"/>
      <c r="E28" s="490"/>
      <c r="F28" s="490"/>
      <c r="G28" s="347"/>
      <c r="H28" s="347"/>
      <c r="I28" s="347"/>
      <c r="J28" s="347"/>
      <c r="K28" s="508" t="s">
        <v>2</v>
      </c>
      <c r="L28" s="490"/>
      <c r="M28" s="490"/>
      <c r="N28" s="490"/>
      <c r="O28" s="490"/>
      <c r="P28" s="490"/>
      <c r="Q28" s="490"/>
      <c r="R28" s="490"/>
      <c r="S28" s="274"/>
      <c r="T28" s="274"/>
      <c r="U28" s="274"/>
      <c r="V28" s="274"/>
      <c r="W28" s="253"/>
      <c r="X28" s="256" t="s">
        <v>106</v>
      </c>
      <c r="Y28" s="253"/>
      <c r="Z28" s="253"/>
      <c r="AA28" s="257"/>
    </row>
    <row r="29" spans="1:27" ht="18" customHeight="1" x14ac:dyDescent="0.4">
      <c r="A29" s="491" t="s">
        <v>3</v>
      </c>
      <c r="B29" s="491" t="s">
        <v>4</v>
      </c>
      <c r="C29" s="497" t="s">
        <v>5</v>
      </c>
      <c r="D29" s="492" t="s">
        <v>6</v>
      </c>
      <c r="E29" s="487"/>
      <c r="F29" s="493"/>
      <c r="G29" s="188" t="s">
        <v>83</v>
      </c>
      <c r="H29" s="188" t="s">
        <v>86</v>
      </c>
      <c r="I29" s="188" t="s">
        <v>87</v>
      </c>
      <c r="J29" s="188" t="s">
        <v>91</v>
      </c>
      <c r="K29" s="491" t="s">
        <v>3</v>
      </c>
      <c r="L29" s="491" t="s">
        <v>7</v>
      </c>
      <c r="M29" s="491" t="s">
        <v>8</v>
      </c>
      <c r="N29" s="318"/>
      <c r="O29" s="491" t="s">
        <v>95</v>
      </c>
      <c r="P29" s="318"/>
      <c r="Q29" s="318"/>
      <c r="R29" s="319"/>
      <c r="S29" s="208"/>
      <c r="T29" s="243"/>
      <c r="U29" s="209"/>
      <c r="V29" s="494" t="s">
        <v>100</v>
      </c>
      <c r="W29" s="464" t="s">
        <v>103</v>
      </c>
      <c r="X29" s="213" t="s">
        <v>107</v>
      </c>
      <c r="Y29" s="464" t="s">
        <v>101</v>
      </c>
      <c r="Z29" s="464" t="s">
        <v>102</v>
      </c>
      <c r="AA29" s="464" t="s">
        <v>146</v>
      </c>
    </row>
    <row r="30" spans="1:27" ht="30" customHeight="1" x14ac:dyDescent="0.4">
      <c r="A30" s="464"/>
      <c r="B30" s="464"/>
      <c r="C30" s="481"/>
      <c r="D30" s="475" t="s">
        <v>9</v>
      </c>
      <c r="E30" s="475" t="s">
        <v>10</v>
      </c>
      <c r="F30" s="475" t="s">
        <v>11</v>
      </c>
      <c r="G30" s="313" t="s">
        <v>123</v>
      </c>
      <c r="H30" s="313" t="s">
        <v>114</v>
      </c>
      <c r="I30" s="313" t="s">
        <v>88</v>
      </c>
      <c r="J30" s="313" t="s">
        <v>88</v>
      </c>
      <c r="K30" s="464"/>
      <c r="L30" s="464"/>
      <c r="M30" s="464"/>
      <c r="N30" s="311" t="s">
        <v>83</v>
      </c>
      <c r="O30" s="464"/>
      <c r="P30" s="311" t="s">
        <v>110</v>
      </c>
      <c r="Q30" s="311" t="s">
        <v>87</v>
      </c>
      <c r="R30" s="315" t="s">
        <v>91</v>
      </c>
      <c r="S30" s="466" t="s">
        <v>97</v>
      </c>
      <c r="T30" s="467"/>
      <c r="U30" s="468"/>
      <c r="V30" s="495"/>
      <c r="W30" s="464"/>
      <c r="X30" s="213" t="s">
        <v>96</v>
      </c>
      <c r="Y30" s="464"/>
      <c r="Z30" s="464"/>
      <c r="AA30" s="464"/>
    </row>
    <row r="31" spans="1:27" ht="14.25" customHeight="1" x14ac:dyDescent="0.2">
      <c r="A31" s="464"/>
      <c r="B31" s="464"/>
      <c r="C31" s="481"/>
      <c r="D31" s="476"/>
      <c r="E31" s="476"/>
      <c r="F31" s="476"/>
      <c r="G31" s="313" t="s">
        <v>124</v>
      </c>
      <c r="H31" s="313" t="s">
        <v>115</v>
      </c>
      <c r="I31" s="313" t="s">
        <v>125</v>
      </c>
      <c r="J31" s="313" t="s">
        <v>117</v>
      </c>
      <c r="K31" s="464"/>
      <c r="L31" s="464"/>
      <c r="M31" s="464"/>
      <c r="N31" s="311" t="s">
        <v>123</v>
      </c>
      <c r="O31" s="464"/>
      <c r="P31" s="311" t="s">
        <v>111</v>
      </c>
      <c r="Q31" s="311" t="s">
        <v>88</v>
      </c>
      <c r="R31" s="315" t="s">
        <v>122</v>
      </c>
      <c r="S31" s="469" t="s">
        <v>98</v>
      </c>
      <c r="T31" s="496" t="s">
        <v>144</v>
      </c>
      <c r="U31" s="471" t="s">
        <v>99</v>
      </c>
      <c r="V31" s="464"/>
      <c r="W31" s="464"/>
      <c r="X31" s="213" t="s">
        <v>108</v>
      </c>
      <c r="Y31" s="464"/>
      <c r="Z31" s="464"/>
      <c r="AA31" s="464"/>
    </row>
    <row r="32" spans="1:27" ht="14.25" customHeight="1" x14ac:dyDescent="0.2">
      <c r="A32" s="464"/>
      <c r="B32" s="464"/>
      <c r="C32" s="481"/>
      <c r="D32" s="476"/>
      <c r="E32" s="476"/>
      <c r="F32" s="476"/>
      <c r="G32" s="313" t="s">
        <v>85</v>
      </c>
      <c r="H32" s="313"/>
      <c r="I32" s="313" t="s">
        <v>115</v>
      </c>
      <c r="J32" s="313" t="s">
        <v>90</v>
      </c>
      <c r="K32" s="464"/>
      <c r="L32" s="464"/>
      <c r="M32" s="464"/>
      <c r="N32" s="311" t="s">
        <v>124</v>
      </c>
      <c r="O32" s="464"/>
      <c r="P32" s="311" t="s">
        <v>112</v>
      </c>
      <c r="Q32" s="311" t="s">
        <v>119</v>
      </c>
      <c r="R32" s="315" t="s">
        <v>120</v>
      </c>
      <c r="S32" s="469"/>
      <c r="T32" s="469"/>
      <c r="U32" s="471"/>
      <c r="V32" s="464"/>
      <c r="W32" s="464"/>
      <c r="X32" s="213" t="s">
        <v>109</v>
      </c>
      <c r="Y32" s="464"/>
      <c r="Z32" s="464"/>
      <c r="AA32" s="464"/>
    </row>
    <row r="33" spans="1:27" ht="45.75" customHeight="1" x14ac:dyDescent="0.2">
      <c r="A33" s="465"/>
      <c r="B33" s="465"/>
      <c r="C33" s="482"/>
      <c r="D33" s="477"/>
      <c r="E33" s="477"/>
      <c r="F33" s="477"/>
      <c r="G33" s="314"/>
      <c r="H33" s="314"/>
      <c r="I33" s="314" t="s">
        <v>90</v>
      </c>
      <c r="J33" s="314"/>
      <c r="K33" s="465"/>
      <c r="L33" s="465"/>
      <c r="M33" s="465"/>
      <c r="N33" s="312" t="s">
        <v>85</v>
      </c>
      <c r="O33" s="465"/>
      <c r="P33" s="312"/>
      <c r="Q33" s="312" t="s">
        <v>121</v>
      </c>
      <c r="R33" s="316" t="s">
        <v>90</v>
      </c>
      <c r="S33" s="470"/>
      <c r="T33" s="470"/>
      <c r="U33" s="472"/>
      <c r="V33" s="465"/>
      <c r="W33" s="465"/>
      <c r="X33" s="214" t="s">
        <v>85</v>
      </c>
      <c r="Y33" s="465"/>
      <c r="Z33" s="465"/>
      <c r="AA33" s="465"/>
    </row>
    <row r="34" spans="1:27" s="13" customFormat="1" ht="16.5" customHeight="1" x14ac:dyDescent="0.5">
      <c r="A34" s="43"/>
      <c r="B34" s="51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52"/>
      <c r="X34" s="111"/>
      <c r="Y34" s="111"/>
      <c r="Z34" s="111"/>
      <c r="AA34" s="219"/>
    </row>
    <row r="35" spans="1:27" s="13" customFormat="1" ht="23.1" customHeight="1" x14ac:dyDescent="0.5">
      <c r="A35" s="10">
        <v>6</v>
      </c>
      <c r="B35" s="10" t="s">
        <v>12</v>
      </c>
      <c r="C35" s="10">
        <v>79</v>
      </c>
      <c r="D35" s="10">
        <v>0</v>
      </c>
      <c r="E35" s="10">
        <v>1</v>
      </c>
      <c r="F35" s="10">
        <v>4</v>
      </c>
      <c r="G35" s="10"/>
      <c r="H35" s="10">
        <v>104</v>
      </c>
      <c r="I35" s="10">
        <v>380</v>
      </c>
      <c r="J35" s="236">
        <f t="shared" ref="J35" si="22">H35*I35</f>
        <v>39520</v>
      </c>
      <c r="K35" s="10">
        <v>1</v>
      </c>
      <c r="L35" s="10">
        <v>100</v>
      </c>
      <c r="M35" s="10" t="s">
        <v>15</v>
      </c>
      <c r="N35" s="10"/>
      <c r="O35" s="10">
        <v>125</v>
      </c>
      <c r="P35" s="10"/>
      <c r="Q35" s="46">
        <v>6850</v>
      </c>
      <c r="R35" s="395">
        <f t="shared" ref="R35" si="23">O35*Q35</f>
        <v>856250</v>
      </c>
      <c r="S35" s="10">
        <v>18</v>
      </c>
      <c r="T35" s="10">
        <v>26</v>
      </c>
      <c r="U35" s="357">
        <f t="shared" ref="U35" si="24">R35*T35/100</f>
        <v>222625</v>
      </c>
      <c r="V35" s="357">
        <f t="shared" ref="V35" si="25">R35-U35</f>
        <v>633625</v>
      </c>
      <c r="W35" s="357">
        <f t="shared" ref="W35" si="26">J35+V35</f>
        <v>673145</v>
      </c>
      <c r="X35" s="111"/>
      <c r="Y35" s="387" t="s">
        <v>133</v>
      </c>
      <c r="Z35" s="111"/>
      <c r="AA35" s="111"/>
    </row>
    <row r="36" spans="1:27" s="13" customFormat="1" ht="23.1" customHeight="1" x14ac:dyDescent="0.5">
      <c r="A36" s="6"/>
      <c r="B36" s="10"/>
      <c r="D36" s="6"/>
      <c r="E36" s="6"/>
      <c r="F36" s="6"/>
      <c r="G36" s="6"/>
      <c r="H36" s="6"/>
      <c r="I36" s="6"/>
      <c r="J36" s="6"/>
      <c r="K36" s="6">
        <v>2</v>
      </c>
      <c r="L36" s="6">
        <v>100</v>
      </c>
      <c r="M36" s="10" t="s">
        <v>15</v>
      </c>
      <c r="N36" s="10"/>
      <c r="O36" s="6">
        <v>172</v>
      </c>
      <c r="P36" s="6"/>
      <c r="Q36" s="46">
        <v>6850</v>
      </c>
      <c r="R36" s="395">
        <f t="shared" ref="R36:R37" si="27">O36*Q36</f>
        <v>1178200</v>
      </c>
      <c r="S36" s="6">
        <v>1</v>
      </c>
      <c r="T36" s="6">
        <v>1</v>
      </c>
      <c r="U36" s="357">
        <f t="shared" ref="U36:U37" si="28">R36*T36/100</f>
        <v>11782</v>
      </c>
      <c r="V36" s="357">
        <f t="shared" ref="V36:V37" si="29">R36-U36</f>
        <v>1166418</v>
      </c>
      <c r="W36" s="357">
        <f t="shared" ref="W36:W37" si="30">J36+V36</f>
        <v>1166418</v>
      </c>
      <c r="X36" s="111"/>
      <c r="Y36" s="387" t="s">
        <v>135</v>
      </c>
      <c r="Z36" s="111"/>
      <c r="AA36" s="111"/>
    </row>
    <row r="37" spans="1:27" s="13" customFormat="1" ht="23.1" customHeight="1" x14ac:dyDescent="0.5">
      <c r="A37" s="6"/>
      <c r="B37" s="7"/>
      <c r="C37" s="6"/>
      <c r="D37" s="6"/>
      <c r="E37" s="6"/>
      <c r="F37" s="6"/>
      <c r="G37" s="6"/>
      <c r="H37" s="6"/>
      <c r="I37" s="6"/>
      <c r="J37" s="6"/>
      <c r="K37" s="6">
        <v>3</v>
      </c>
      <c r="L37" s="6">
        <v>100</v>
      </c>
      <c r="M37" s="10" t="s">
        <v>15</v>
      </c>
      <c r="N37" s="43"/>
      <c r="O37" s="9">
        <v>250</v>
      </c>
      <c r="P37" s="9"/>
      <c r="Q37" s="46">
        <v>6850</v>
      </c>
      <c r="R37" s="395">
        <f t="shared" si="27"/>
        <v>1712500</v>
      </c>
      <c r="S37" s="9">
        <v>20</v>
      </c>
      <c r="T37" s="9">
        <v>30</v>
      </c>
      <c r="U37" s="357">
        <f t="shared" si="28"/>
        <v>513750</v>
      </c>
      <c r="V37" s="357">
        <f t="shared" si="29"/>
        <v>1198750</v>
      </c>
      <c r="W37" s="357">
        <f t="shared" si="30"/>
        <v>1198750</v>
      </c>
      <c r="X37" s="111"/>
      <c r="Y37" s="387" t="s">
        <v>135</v>
      </c>
      <c r="Z37" s="111"/>
      <c r="AA37" s="111"/>
    </row>
    <row r="38" spans="1:27" s="13" customFormat="1" ht="18.75" customHeight="1" x14ac:dyDescent="0.5">
      <c r="A38" s="19"/>
      <c r="B38" s="20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1"/>
      <c r="X38" s="60"/>
      <c r="Y38" s="60"/>
      <c r="Z38" s="60"/>
      <c r="AA38" s="60"/>
    </row>
    <row r="39" spans="1:27" s="13" customFormat="1" ht="19.5" customHeight="1" x14ac:dyDescent="0.5">
      <c r="A39" s="9"/>
      <c r="B39" s="51"/>
      <c r="C39" s="43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44"/>
      <c r="X39" s="111"/>
      <c r="Y39" s="111"/>
      <c r="Z39" s="111"/>
      <c r="AA39" s="219"/>
    </row>
    <row r="40" spans="1:27" s="13" customFormat="1" ht="23.1" customHeight="1" x14ac:dyDescent="0.5">
      <c r="A40" s="6">
        <v>7</v>
      </c>
      <c r="B40" s="10" t="s">
        <v>12</v>
      </c>
      <c r="C40" s="10">
        <v>556</v>
      </c>
      <c r="D40" s="6">
        <v>9</v>
      </c>
      <c r="E40" s="6">
        <v>1</v>
      </c>
      <c r="F40" s="38">
        <v>75.8</v>
      </c>
      <c r="G40" s="6"/>
      <c r="H40" s="38">
        <v>3775.8</v>
      </c>
      <c r="I40" s="6">
        <v>180</v>
      </c>
      <c r="J40" s="236">
        <f t="shared" ref="J40" si="31">H40*I40</f>
        <v>679644</v>
      </c>
      <c r="K40" s="6">
        <v>1</v>
      </c>
      <c r="L40" s="6">
        <v>100</v>
      </c>
      <c r="M40" s="6" t="s">
        <v>15</v>
      </c>
      <c r="N40" s="6"/>
      <c r="O40" s="6">
        <v>240</v>
      </c>
      <c r="P40" s="6"/>
      <c r="Q40" s="46">
        <v>6850</v>
      </c>
      <c r="R40" s="395">
        <f t="shared" ref="R40:R45" si="32">O40*Q40</f>
        <v>1644000</v>
      </c>
      <c r="S40" s="6">
        <v>2</v>
      </c>
      <c r="T40" s="6">
        <v>2</v>
      </c>
      <c r="U40" s="357">
        <f t="shared" ref="U40:U45" si="33">R40*T40/100</f>
        <v>32880</v>
      </c>
      <c r="V40" s="357">
        <f t="shared" ref="V40:V45" si="34">R40-U40</f>
        <v>1611120</v>
      </c>
      <c r="W40" s="357">
        <f t="shared" ref="W40:W45" si="35">J40+V40</f>
        <v>2290764</v>
      </c>
      <c r="X40" s="111"/>
      <c r="Y40" s="111"/>
      <c r="Z40" s="111"/>
      <c r="AA40" s="111"/>
    </row>
    <row r="41" spans="1:27" s="13" customFormat="1" ht="23.1" customHeight="1" x14ac:dyDescent="0.5">
      <c r="A41" s="6"/>
      <c r="B41" s="7"/>
      <c r="D41" s="6"/>
      <c r="E41" s="6"/>
      <c r="F41" s="6"/>
      <c r="G41" s="6"/>
      <c r="H41" s="6"/>
      <c r="I41" s="6"/>
      <c r="J41" s="6"/>
      <c r="K41" s="6">
        <v>2</v>
      </c>
      <c r="L41" s="6">
        <v>100</v>
      </c>
      <c r="M41" s="6" t="s">
        <v>15</v>
      </c>
      <c r="N41" s="9"/>
      <c r="O41" s="9">
        <v>384</v>
      </c>
      <c r="P41" s="9"/>
      <c r="Q41" s="46">
        <v>6850</v>
      </c>
      <c r="R41" s="395">
        <f t="shared" si="32"/>
        <v>2630400</v>
      </c>
      <c r="S41" s="9">
        <v>18</v>
      </c>
      <c r="T41" s="9">
        <v>26</v>
      </c>
      <c r="U41" s="357">
        <f t="shared" si="33"/>
        <v>683904</v>
      </c>
      <c r="V41" s="357">
        <f t="shared" si="34"/>
        <v>1946496</v>
      </c>
      <c r="W41" s="357">
        <f t="shared" si="35"/>
        <v>1946496</v>
      </c>
      <c r="X41" s="111"/>
      <c r="Y41" s="111"/>
      <c r="Z41" s="111"/>
      <c r="AA41" s="111"/>
    </row>
    <row r="42" spans="1:27" s="13" customFormat="1" ht="23.1" customHeight="1" x14ac:dyDescent="0.5">
      <c r="A42" s="6"/>
      <c r="B42" s="7"/>
      <c r="C42" s="6"/>
      <c r="D42" s="6"/>
      <c r="E42" s="6"/>
      <c r="F42" s="6"/>
      <c r="G42" s="6"/>
      <c r="H42" s="6"/>
      <c r="I42" s="6"/>
      <c r="J42" s="6"/>
      <c r="K42" s="6">
        <v>3</v>
      </c>
      <c r="L42" s="6">
        <v>100</v>
      </c>
      <c r="M42" s="6" t="s">
        <v>15</v>
      </c>
      <c r="N42" s="9"/>
      <c r="O42" s="9">
        <v>384</v>
      </c>
      <c r="P42" s="43"/>
      <c r="Q42" s="46">
        <v>6850</v>
      </c>
      <c r="R42" s="395">
        <f t="shared" si="32"/>
        <v>2630400</v>
      </c>
      <c r="S42" s="10">
        <v>1</v>
      </c>
      <c r="T42" s="10">
        <v>1</v>
      </c>
      <c r="U42" s="357">
        <f t="shared" si="33"/>
        <v>26304</v>
      </c>
      <c r="V42" s="357">
        <f t="shared" si="34"/>
        <v>2604096</v>
      </c>
      <c r="W42" s="357">
        <f t="shared" si="35"/>
        <v>2604096</v>
      </c>
      <c r="X42" s="111"/>
      <c r="Y42" s="387" t="s">
        <v>133</v>
      </c>
      <c r="Z42" s="111"/>
      <c r="AA42" s="111"/>
    </row>
    <row r="43" spans="1:27" s="13" customFormat="1" ht="23.1" customHeight="1" x14ac:dyDescent="0.5">
      <c r="A43" s="6"/>
      <c r="B43" s="7"/>
      <c r="C43" s="6"/>
      <c r="D43" s="6"/>
      <c r="E43" s="6"/>
      <c r="F43" s="6"/>
      <c r="G43" s="6"/>
      <c r="H43" s="6"/>
      <c r="I43" s="6"/>
      <c r="J43" s="6"/>
      <c r="K43" s="6">
        <v>4</v>
      </c>
      <c r="L43" s="6">
        <v>100</v>
      </c>
      <c r="M43" s="33" t="s">
        <v>31</v>
      </c>
      <c r="N43" s="33"/>
      <c r="O43" s="6">
        <v>108</v>
      </c>
      <c r="P43" s="6"/>
      <c r="Q43" s="46">
        <v>6850</v>
      </c>
      <c r="R43" s="395">
        <f t="shared" si="32"/>
        <v>739800</v>
      </c>
      <c r="S43" s="6">
        <v>3</v>
      </c>
      <c r="T43" s="6">
        <v>6</v>
      </c>
      <c r="U43" s="357">
        <f t="shared" si="33"/>
        <v>44388</v>
      </c>
      <c r="V43" s="357">
        <f t="shared" si="34"/>
        <v>695412</v>
      </c>
      <c r="W43" s="357">
        <f t="shared" si="35"/>
        <v>695412</v>
      </c>
      <c r="X43" s="111"/>
      <c r="Y43" s="111"/>
      <c r="Z43" s="111"/>
      <c r="AA43" s="111"/>
    </row>
    <row r="44" spans="1:27" s="13" customFormat="1" ht="23.1" customHeight="1" x14ac:dyDescent="0.5">
      <c r="A44" s="6"/>
      <c r="B44" s="7"/>
      <c r="C44" s="6"/>
      <c r="D44" s="6"/>
      <c r="E44" s="6"/>
      <c r="F44" s="6"/>
      <c r="G44" s="6"/>
      <c r="H44" s="6"/>
      <c r="I44" s="6"/>
      <c r="J44" s="6"/>
      <c r="K44" s="6">
        <v>5</v>
      </c>
      <c r="L44" s="6"/>
      <c r="M44" s="33" t="s">
        <v>31</v>
      </c>
      <c r="N44" s="320"/>
      <c r="O44" s="67">
        <v>168.2</v>
      </c>
      <c r="P44" s="67"/>
      <c r="Q44" s="46">
        <v>6850</v>
      </c>
      <c r="R44" s="395">
        <f t="shared" si="32"/>
        <v>1152170</v>
      </c>
      <c r="S44" s="9">
        <v>34</v>
      </c>
      <c r="T44" s="9">
        <v>85</v>
      </c>
      <c r="U44" s="357">
        <f t="shared" si="33"/>
        <v>979344.5</v>
      </c>
      <c r="V44" s="357">
        <f t="shared" si="34"/>
        <v>172825.5</v>
      </c>
      <c r="W44" s="357">
        <f t="shared" si="35"/>
        <v>172825.5</v>
      </c>
      <c r="X44" s="111"/>
      <c r="Y44" s="111"/>
      <c r="Z44" s="111"/>
      <c r="AA44" s="111"/>
    </row>
    <row r="45" spans="1:27" s="13" customFormat="1" ht="23.1" customHeight="1" x14ac:dyDescent="0.5">
      <c r="A45" s="6"/>
      <c r="B45" s="7"/>
      <c r="C45" s="6"/>
      <c r="D45" s="6"/>
      <c r="E45" s="6"/>
      <c r="F45" s="6"/>
      <c r="G45" s="6"/>
      <c r="H45" s="6"/>
      <c r="I45" s="6"/>
      <c r="J45" s="6"/>
      <c r="K45" s="6">
        <v>6</v>
      </c>
      <c r="L45" s="6"/>
      <c r="M45" s="6" t="s">
        <v>15</v>
      </c>
      <c r="N45" s="76"/>
      <c r="O45" s="10">
        <v>289</v>
      </c>
      <c r="P45" s="10"/>
      <c r="Q45" s="46">
        <v>6850</v>
      </c>
      <c r="R45" s="395">
        <f t="shared" si="32"/>
        <v>1979650</v>
      </c>
      <c r="S45" s="10">
        <v>17</v>
      </c>
      <c r="T45" s="10">
        <v>24</v>
      </c>
      <c r="U45" s="357">
        <f t="shared" si="33"/>
        <v>475116</v>
      </c>
      <c r="V45" s="357">
        <f t="shared" si="34"/>
        <v>1504534</v>
      </c>
      <c r="W45" s="357">
        <f t="shared" si="35"/>
        <v>1504534</v>
      </c>
      <c r="X45" s="111"/>
      <c r="Y45" s="111"/>
      <c r="Z45" s="111"/>
      <c r="AA45" s="111"/>
    </row>
    <row r="46" spans="1:27" s="13" customFormat="1" ht="23.1" customHeight="1" x14ac:dyDescent="0.5">
      <c r="A46" s="19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1"/>
      <c r="X46" s="60"/>
      <c r="Y46" s="60"/>
      <c r="Z46" s="60"/>
      <c r="AA46" s="60"/>
    </row>
    <row r="47" spans="1:27" s="13" customFormat="1" ht="23.1" customHeight="1" x14ac:dyDescent="0.5">
      <c r="A47" s="43"/>
      <c r="B47" s="51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52"/>
      <c r="X47" s="111"/>
      <c r="Y47" s="111"/>
      <c r="Z47" s="111"/>
      <c r="AA47" s="219"/>
    </row>
    <row r="48" spans="1:27" s="13" customFormat="1" ht="23.1" customHeight="1" x14ac:dyDescent="0.5">
      <c r="A48" s="10">
        <v>8</v>
      </c>
      <c r="B48" s="10" t="s">
        <v>12</v>
      </c>
      <c r="C48" s="10">
        <v>3419</v>
      </c>
      <c r="D48" s="10">
        <v>0</v>
      </c>
      <c r="E48" s="10">
        <v>0</v>
      </c>
      <c r="F48" s="10">
        <v>70</v>
      </c>
      <c r="G48" s="10"/>
      <c r="H48" s="10">
        <v>70</v>
      </c>
      <c r="I48" s="10">
        <v>130</v>
      </c>
      <c r="J48" s="236">
        <f t="shared" ref="J48" si="36">H48*I48</f>
        <v>9100</v>
      </c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357">
        <f t="shared" ref="U48" si="37">R48*T48/100</f>
        <v>0</v>
      </c>
      <c r="V48" s="357">
        <f t="shared" ref="V48" si="38">R48-U48</f>
        <v>0</v>
      </c>
      <c r="W48" s="357">
        <f t="shared" ref="W48" si="39">J48+V48</f>
        <v>9100</v>
      </c>
      <c r="X48" s="111"/>
      <c r="Y48" s="387" t="s">
        <v>133</v>
      </c>
      <c r="Z48" s="111"/>
      <c r="AA48" s="111"/>
    </row>
    <row r="49" spans="1:27" s="13" customFormat="1" ht="23.1" customHeight="1" x14ac:dyDescent="0.5">
      <c r="A49" s="19"/>
      <c r="B49" s="20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1"/>
      <c r="X49" s="60"/>
      <c r="Y49" s="60"/>
      <c r="Z49" s="60"/>
      <c r="AA49" s="60"/>
    </row>
    <row r="50" spans="1:27" s="13" customFormat="1" ht="23.1" customHeight="1" x14ac:dyDescent="0.5">
      <c r="A50" s="43"/>
      <c r="B50" s="51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52"/>
      <c r="X50" s="111"/>
      <c r="Y50" s="111"/>
      <c r="Z50" s="111"/>
      <c r="AA50" s="219"/>
    </row>
    <row r="51" spans="1:27" s="13" customFormat="1" ht="23.1" customHeight="1" x14ac:dyDescent="0.5">
      <c r="A51" s="10">
        <v>9</v>
      </c>
      <c r="B51" s="10" t="s">
        <v>12</v>
      </c>
      <c r="C51" s="10">
        <v>3465</v>
      </c>
      <c r="D51" s="10">
        <v>0</v>
      </c>
      <c r="E51" s="10">
        <v>3</v>
      </c>
      <c r="F51" s="10">
        <v>10</v>
      </c>
      <c r="G51" s="10"/>
      <c r="H51" s="10">
        <v>310</v>
      </c>
      <c r="I51" s="10">
        <v>380</v>
      </c>
      <c r="J51" s="236">
        <f t="shared" ref="J51" si="40">H51*I51</f>
        <v>117800</v>
      </c>
      <c r="K51" s="10">
        <v>1</v>
      </c>
      <c r="L51" s="10">
        <v>100</v>
      </c>
      <c r="M51" s="10" t="s">
        <v>14</v>
      </c>
      <c r="N51" s="10"/>
      <c r="O51" s="10">
        <v>200</v>
      </c>
      <c r="P51" s="10"/>
      <c r="Q51" s="46">
        <v>6850</v>
      </c>
      <c r="R51" s="395">
        <f t="shared" ref="R51" si="41">O51*Q51</f>
        <v>1370000</v>
      </c>
      <c r="S51" s="10">
        <v>15</v>
      </c>
      <c r="T51" s="10">
        <v>65</v>
      </c>
      <c r="U51" s="357">
        <f t="shared" ref="U51" si="42">R51*T51/100</f>
        <v>890500</v>
      </c>
      <c r="V51" s="357">
        <f t="shared" ref="V51" si="43">R51-U51</f>
        <v>479500</v>
      </c>
      <c r="W51" s="357">
        <f t="shared" ref="W51" si="44">J51+V51</f>
        <v>597300</v>
      </c>
      <c r="X51" s="111"/>
      <c r="Y51" s="387" t="s">
        <v>133</v>
      </c>
      <c r="Z51" s="111"/>
      <c r="AA51" s="111"/>
    </row>
    <row r="52" spans="1:27" s="13" customFormat="1" ht="23.1" customHeight="1" x14ac:dyDescent="0.5">
      <c r="A52" s="6"/>
      <c r="B52" s="7"/>
      <c r="D52" s="6"/>
      <c r="E52" s="6"/>
      <c r="F52" s="6"/>
      <c r="G52" s="10"/>
      <c r="H52" s="10"/>
      <c r="I52" s="10"/>
      <c r="J52" s="10"/>
      <c r="K52" s="10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5"/>
      <c r="X52" s="111"/>
      <c r="Y52" s="111"/>
      <c r="Z52" s="111"/>
      <c r="AA52" s="111"/>
    </row>
    <row r="53" spans="1:27" s="13" customFormat="1" ht="23.1" customHeight="1" x14ac:dyDescent="0.5">
      <c r="A53" s="19"/>
      <c r="B53" s="20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1"/>
      <c r="X53" s="60"/>
      <c r="Y53" s="60"/>
      <c r="Z53" s="60"/>
      <c r="AA53" s="60"/>
    </row>
    <row r="54" spans="1:27" s="13" customFormat="1" ht="23.1" customHeight="1" x14ac:dyDescent="0.45">
      <c r="A54" s="48"/>
      <c r="B54" s="109"/>
      <c r="C54" s="142"/>
      <c r="D54" s="142"/>
      <c r="E54" s="142"/>
      <c r="F54" s="142"/>
      <c r="G54" s="142"/>
      <c r="H54" s="142"/>
      <c r="I54" s="142"/>
      <c r="J54" s="142"/>
      <c r="K54" s="177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330"/>
      <c r="X54" s="331"/>
    </row>
    <row r="55" spans="1:27" ht="18" x14ac:dyDescent="0.4">
      <c r="A55" s="492" t="s">
        <v>1</v>
      </c>
      <c r="B55" s="487"/>
      <c r="C55" s="487"/>
      <c r="D55" s="487"/>
      <c r="E55" s="487"/>
      <c r="F55" s="487"/>
      <c r="G55" s="317"/>
      <c r="H55" s="317"/>
      <c r="I55" s="317"/>
      <c r="J55" s="317"/>
      <c r="K55" s="492" t="s">
        <v>2</v>
      </c>
      <c r="L55" s="487"/>
      <c r="M55" s="487"/>
      <c r="N55" s="487"/>
      <c r="O55" s="487"/>
      <c r="P55" s="487"/>
      <c r="Q55" s="487"/>
      <c r="R55" s="487"/>
      <c r="S55" s="274"/>
      <c r="T55" s="274"/>
      <c r="U55" s="274"/>
      <c r="V55" s="274"/>
      <c r="W55" s="253"/>
      <c r="X55" s="256" t="s">
        <v>106</v>
      </c>
      <c r="Y55" s="189"/>
      <c r="Z55" s="189"/>
      <c r="AA55" s="211"/>
    </row>
    <row r="56" spans="1:27" ht="18" customHeight="1" x14ac:dyDescent="0.4">
      <c r="A56" s="491" t="s">
        <v>3</v>
      </c>
      <c r="B56" s="491" t="s">
        <v>4</v>
      </c>
      <c r="C56" s="497" t="s">
        <v>5</v>
      </c>
      <c r="D56" s="492" t="s">
        <v>6</v>
      </c>
      <c r="E56" s="487"/>
      <c r="F56" s="493"/>
      <c r="G56" s="188" t="s">
        <v>83</v>
      </c>
      <c r="H56" s="188" t="s">
        <v>86</v>
      </c>
      <c r="I56" s="188" t="s">
        <v>87</v>
      </c>
      <c r="J56" s="188" t="s">
        <v>91</v>
      </c>
      <c r="K56" s="491" t="s">
        <v>3</v>
      </c>
      <c r="L56" s="491" t="s">
        <v>7</v>
      </c>
      <c r="M56" s="491" t="s">
        <v>8</v>
      </c>
      <c r="N56" s="318"/>
      <c r="O56" s="491" t="s">
        <v>95</v>
      </c>
      <c r="P56" s="318"/>
      <c r="Q56" s="318"/>
      <c r="R56" s="319"/>
      <c r="S56" s="208"/>
      <c r="T56" s="243"/>
      <c r="U56" s="209"/>
      <c r="V56" s="494" t="s">
        <v>100</v>
      </c>
      <c r="W56" s="464" t="s">
        <v>103</v>
      </c>
      <c r="X56" s="213" t="s">
        <v>107</v>
      </c>
      <c r="Y56" s="464" t="s">
        <v>101</v>
      </c>
      <c r="Z56" s="464" t="s">
        <v>102</v>
      </c>
      <c r="AA56" s="464" t="s">
        <v>146</v>
      </c>
    </row>
    <row r="57" spans="1:27" ht="30" customHeight="1" x14ac:dyDescent="0.4">
      <c r="A57" s="464"/>
      <c r="B57" s="464"/>
      <c r="C57" s="481"/>
      <c r="D57" s="475" t="s">
        <v>9</v>
      </c>
      <c r="E57" s="475" t="s">
        <v>10</v>
      </c>
      <c r="F57" s="475" t="s">
        <v>11</v>
      </c>
      <c r="G57" s="313" t="s">
        <v>123</v>
      </c>
      <c r="H57" s="313" t="s">
        <v>114</v>
      </c>
      <c r="I57" s="313" t="s">
        <v>88</v>
      </c>
      <c r="J57" s="313" t="s">
        <v>88</v>
      </c>
      <c r="K57" s="464"/>
      <c r="L57" s="464"/>
      <c r="M57" s="464"/>
      <c r="N57" s="311" t="s">
        <v>83</v>
      </c>
      <c r="O57" s="464"/>
      <c r="P57" s="311" t="s">
        <v>110</v>
      </c>
      <c r="Q57" s="311" t="s">
        <v>87</v>
      </c>
      <c r="R57" s="315" t="s">
        <v>91</v>
      </c>
      <c r="S57" s="466" t="s">
        <v>97</v>
      </c>
      <c r="T57" s="467"/>
      <c r="U57" s="468"/>
      <c r="V57" s="495"/>
      <c r="W57" s="464"/>
      <c r="X57" s="213" t="s">
        <v>96</v>
      </c>
      <c r="Y57" s="464"/>
      <c r="Z57" s="464"/>
      <c r="AA57" s="464"/>
    </row>
    <row r="58" spans="1:27" ht="14.25" customHeight="1" x14ac:dyDescent="0.2">
      <c r="A58" s="464"/>
      <c r="B58" s="464"/>
      <c r="C58" s="481"/>
      <c r="D58" s="476"/>
      <c r="E58" s="476"/>
      <c r="F58" s="476"/>
      <c r="G58" s="313" t="s">
        <v>124</v>
      </c>
      <c r="H58" s="313" t="s">
        <v>115</v>
      </c>
      <c r="I58" s="313" t="s">
        <v>125</v>
      </c>
      <c r="J58" s="313" t="s">
        <v>117</v>
      </c>
      <c r="K58" s="464"/>
      <c r="L58" s="464"/>
      <c r="M58" s="464"/>
      <c r="N58" s="311" t="s">
        <v>123</v>
      </c>
      <c r="O58" s="464"/>
      <c r="P58" s="311" t="s">
        <v>111</v>
      </c>
      <c r="Q58" s="311" t="s">
        <v>88</v>
      </c>
      <c r="R58" s="315" t="s">
        <v>122</v>
      </c>
      <c r="S58" s="469" t="s">
        <v>98</v>
      </c>
      <c r="T58" s="496" t="s">
        <v>144</v>
      </c>
      <c r="U58" s="471" t="s">
        <v>99</v>
      </c>
      <c r="V58" s="464"/>
      <c r="W58" s="464"/>
      <c r="X58" s="213" t="s">
        <v>108</v>
      </c>
      <c r="Y58" s="464"/>
      <c r="Z58" s="464"/>
      <c r="AA58" s="464"/>
    </row>
    <row r="59" spans="1:27" ht="14.25" customHeight="1" x14ac:dyDescent="0.2">
      <c r="A59" s="464"/>
      <c r="B59" s="464"/>
      <c r="C59" s="481"/>
      <c r="D59" s="476"/>
      <c r="E59" s="476"/>
      <c r="F59" s="476"/>
      <c r="G59" s="313" t="s">
        <v>85</v>
      </c>
      <c r="H59" s="313"/>
      <c r="I59" s="313" t="s">
        <v>115</v>
      </c>
      <c r="J59" s="313" t="s">
        <v>90</v>
      </c>
      <c r="K59" s="464"/>
      <c r="L59" s="464"/>
      <c r="M59" s="464"/>
      <c r="N59" s="311" t="s">
        <v>124</v>
      </c>
      <c r="O59" s="464"/>
      <c r="P59" s="311" t="s">
        <v>112</v>
      </c>
      <c r="Q59" s="311" t="s">
        <v>119</v>
      </c>
      <c r="R59" s="315" t="s">
        <v>120</v>
      </c>
      <c r="S59" s="469"/>
      <c r="T59" s="469"/>
      <c r="U59" s="471"/>
      <c r="V59" s="464"/>
      <c r="W59" s="464"/>
      <c r="X59" s="213" t="s">
        <v>109</v>
      </c>
      <c r="Y59" s="464"/>
      <c r="Z59" s="464"/>
      <c r="AA59" s="464"/>
    </row>
    <row r="60" spans="1:27" ht="45.75" customHeight="1" x14ac:dyDescent="0.2">
      <c r="A60" s="465"/>
      <c r="B60" s="465"/>
      <c r="C60" s="482"/>
      <c r="D60" s="477"/>
      <c r="E60" s="477"/>
      <c r="F60" s="477"/>
      <c r="G60" s="314"/>
      <c r="H60" s="314"/>
      <c r="I60" s="314" t="s">
        <v>90</v>
      </c>
      <c r="J60" s="314"/>
      <c r="K60" s="465"/>
      <c r="L60" s="465"/>
      <c r="M60" s="465"/>
      <c r="N60" s="312" t="s">
        <v>85</v>
      </c>
      <c r="O60" s="465"/>
      <c r="P60" s="312"/>
      <c r="Q60" s="312" t="s">
        <v>121</v>
      </c>
      <c r="R60" s="316" t="s">
        <v>90</v>
      </c>
      <c r="S60" s="470"/>
      <c r="T60" s="470"/>
      <c r="U60" s="472"/>
      <c r="V60" s="465"/>
      <c r="W60" s="465"/>
      <c r="X60" s="214" t="s">
        <v>85</v>
      </c>
      <c r="Y60" s="465"/>
      <c r="Z60" s="465"/>
      <c r="AA60" s="465"/>
    </row>
    <row r="61" spans="1:27" s="13" customFormat="1" ht="17.25" customHeight="1" x14ac:dyDescent="0.5">
      <c r="A61" s="9"/>
      <c r="B61" s="42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44"/>
      <c r="X61" s="111"/>
      <c r="Y61" s="111"/>
      <c r="Z61" s="111"/>
      <c r="AA61" s="219"/>
    </row>
    <row r="62" spans="1:27" s="13" customFormat="1" ht="23.1" customHeight="1" x14ac:dyDescent="0.5">
      <c r="A62" s="6">
        <v>10</v>
      </c>
      <c r="B62" s="7" t="s">
        <v>12</v>
      </c>
      <c r="C62" s="6">
        <v>8828</v>
      </c>
      <c r="D62" s="6">
        <v>0</v>
      </c>
      <c r="E62" s="6">
        <v>0</v>
      </c>
      <c r="F62" s="38">
        <v>46.5</v>
      </c>
      <c r="G62" s="6"/>
      <c r="H62" s="38">
        <v>46.5</v>
      </c>
      <c r="I62" s="6">
        <v>380</v>
      </c>
      <c r="J62" s="236">
        <f t="shared" ref="J62" si="45">H62*I62</f>
        <v>17670</v>
      </c>
      <c r="K62" s="6">
        <v>1</v>
      </c>
      <c r="L62" s="6"/>
      <c r="M62" s="6" t="s">
        <v>22</v>
      </c>
      <c r="N62" s="6"/>
      <c r="O62" s="6">
        <v>258</v>
      </c>
      <c r="P62" s="6"/>
      <c r="Q62" s="46">
        <v>6850</v>
      </c>
      <c r="R62" s="395">
        <f t="shared" ref="R62" si="46">O62*Q62</f>
        <v>1767300</v>
      </c>
      <c r="S62" s="6">
        <v>16</v>
      </c>
      <c r="T62" s="6">
        <v>22</v>
      </c>
      <c r="U62" s="357">
        <f t="shared" ref="U62" si="47">R62*T62/100</f>
        <v>388806</v>
      </c>
      <c r="V62" s="357">
        <f t="shared" ref="V62" si="48">R62-U62</f>
        <v>1378494</v>
      </c>
      <c r="W62" s="357">
        <f t="shared" ref="W62" si="49">J62+V62</f>
        <v>1396164</v>
      </c>
      <c r="X62" s="111"/>
      <c r="Y62" s="387" t="s">
        <v>133</v>
      </c>
      <c r="Z62" s="111"/>
      <c r="AA62" s="111"/>
    </row>
    <row r="63" spans="1:27" s="13" customFormat="1" ht="23.1" customHeight="1" x14ac:dyDescent="0.5">
      <c r="A63" s="6"/>
      <c r="B63" s="7"/>
      <c r="C63" s="6"/>
      <c r="D63" s="6"/>
      <c r="E63" s="6"/>
      <c r="F63" s="6"/>
      <c r="G63" s="6"/>
      <c r="H63" s="6"/>
      <c r="I63" s="6"/>
      <c r="J63" s="6"/>
      <c r="K63" s="6"/>
      <c r="L63" s="6"/>
      <c r="M63" s="6" t="s">
        <v>35</v>
      </c>
      <c r="N63" s="6"/>
      <c r="O63" s="6"/>
      <c r="P63" s="6"/>
      <c r="Q63" s="6"/>
      <c r="R63" s="6"/>
      <c r="S63" s="6"/>
      <c r="T63" s="6"/>
      <c r="U63" s="6"/>
      <c r="V63" s="6"/>
      <c r="W63" s="5"/>
      <c r="X63" s="111"/>
      <c r="Y63" s="111"/>
      <c r="Z63" s="111"/>
      <c r="AA63" s="111"/>
    </row>
    <row r="64" spans="1:27" s="13" customFormat="1" ht="23.1" customHeight="1" x14ac:dyDescent="0.5">
      <c r="A64" s="6"/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  <c r="M64" s="6" t="s">
        <v>36</v>
      </c>
      <c r="N64" s="6"/>
      <c r="O64" s="6"/>
      <c r="P64" s="6"/>
      <c r="Q64" s="6"/>
      <c r="R64" s="6"/>
      <c r="S64" s="6"/>
      <c r="T64" s="6"/>
      <c r="U64" s="6"/>
      <c r="V64" s="6"/>
      <c r="W64" s="5"/>
      <c r="X64" s="111"/>
      <c r="Y64" s="111"/>
      <c r="Z64" s="111"/>
      <c r="AA64" s="111"/>
    </row>
    <row r="65" spans="1:27" s="13" customFormat="1" ht="17.25" customHeight="1" x14ac:dyDescent="0.5">
      <c r="A65" s="19"/>
      <c r="B65" s="20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1"/>
      <c r="X65" s="60"/>
      <c r="Y65" s="60"/>
      <c r="Z65" s="60"/>
      <c r="AA65" s="60"/>
    </row>
    <row r="66" spans="1:27" s="13" customFormat="1" ht="17.25" customHeight="1" x14ac:dyDescent="0.5">
      <c r="A66" s="43"/>
      <c r="B66" s="51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52"/>
      <c r="X66" s="111"/>
      <c r="Y66" s="111"/>
      <c r="Z66" s="111"/>
      <c r="AA66" s="219"/>
    </row>
    <row r="67" spans="1:27" s="13" customFormat="1" ht="23.1" customHeight="1" x14ac:dyDescent="0.5">
      <c r="A67" s="10">
        <v>11</v>
      </c>
      <c r="B67" s="31" t="s">
        <v>24</v>
      </c>
      <c r="C67" s="10">
        <v>0</v>
      </c>
      <c r="D67" s="10">
        <v>0</v>
      </c>
      <c r="E67" s="10">
        <v>0</v>
      </c>
      <c r="F67" s="10">
        <v>75</v>
      </c>
      <c r="G67" s="10"/>
      <c r="H67" s="10">
        <v>75</v>
      </c>
      <c r="I67" s="10">
        <v>380</v>
      </c>
      <c r="J67" s="236">
        <f t="shared" ref="J67" si="50">H67*I67</f>
        <v>28500</v>
      </c>
      <c r="K67" s="10">
        <v>1</v>
      </c>
      <c r="L67" s="10"/>
      <c r="M67" s="10" t="s">
        <v>23</v>
      </c>
      <c r="N67" s="10"/>
      <c r="O67" s="10">
        <v>300</v>
      </c>
      <c r="P67" s="10"/>
      <c r="Q67" s="46">
        <v>6850</v>
      </c>
      <c r="R67" s="395">
        <f t="shared" ref="R67" si="51">O67*Q67</f>
        <v>2055000</v>
      </c>
      <c r="S67" s="10">
        <v>33</v>
      </c>
      <c r="T67" s="10">
        <v>93</v>
      </c>
      <c r="U67" s="357">
        <f t="shared" ref="U67" si="52">R67*T67/100</f>
        <v>1911150</v>
      </c>
      <c r="V67" s="357">
        <f t="shared" ref="V67" si="53">R67-U67</f>
        <v>143850</v>
      </c>
      <c r="W67" s="357">
        <f t="shared" ref="W67" si="54">J67+V67</f>
        <v>172350</v>
      </c>
      <c r="X67" s="111"/>
      <c r="Y67" s="387" t="s">
        <v>133</v>
      </c>
      <c r="Z67" s="111"/>
      <c r="AA67" s="111"/>
    </row>
    <row r="68" spans="1:27" s="13" customFormat="1" ht="19.5" customHeight="1" x14ac:dyDescent="0.5">
      <c r="A68" s="6"/>
      <c r="B68" s="7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5"/>
      <c r="X68" s="111"/>
      <c r="Y68" s="111"/>
      <c r="Z68" s="111"/>
      <c r="AA68" s="111"/>
    </row>
    <row r="69" spans="1:27" s="13" customFormat="1" ht="23.1" customHeight="1" x14ac:dyDescent="0.5">
      <c r="A69" s="19"/>
      <c r="B69" s="2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1"/>
      <c r="X69" s="60"/>
      <c r="Y69" s="60"/>
      <c r="Z69" s="60"/>
      <c r="AA69" s="60"/>
    </row>
    <row r="70" spans="1:27" s="13" customFormat="1" ht="23.1" customHeight="1" x14ac:dyDescent="0.5">
      <c r="A70" s="10"/>
      <c r="B70" s="3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2"/>
      <c r="X70" s="111"/>
      <c r="Y70" s="111"/>
      <c r="Z70" s="111"/>
      <c r="AA70" s="219"/>
    </row>
    <row r="71" spans="1:27" s="13" customFormat="1" ht="23.1" customHeight="1" x14ac:dyDescent="0.5">
      <c r="A71" s="6">
        <v>12</v>
      </c>
      <c r="B71" s="7" t="s">
        <v>12</v>
      </c>
      <c r="C71" s="6">
        <v>8823</v>
      </c>
      <c r="D71" s="6">
        <v>0</v>
      </c>
      <c r="E71" s="6">
        <v>1</v>
      </c>
      <c r="F71" s="38">
        <v>0.2</v>
      </c>
      <c r="G71" s="6"/>
      <c r="H71" s="38">
        <v>100.2</v>
      </c>
      <c r="I71" s="6">
        <v>330</v>
      </c>
      <c r="J71" s="236">
        <f t="shared" ref="J71" si="55">H71*I71</f>
        <v>33066</v>
      </c>
      <c r="K71" s="6">
        <v>1</v>
      </c>
      <c r="L71" s="6"/>
      <c r="M71" s="6" t="s">
        <v>15</v>
      </c>
      <c r="N71" s="6"/>
      <c r="O71" s="6">
        <v>175</v>
      </c>
      <c r="P71" s="6"/>
      <c r="Q71" s="46">
        <v>6850</v>
      </c>
      <c r="R71" s="395">
        <f t="shared" ref="R71" si="56">O71*Q71</f>
        <v>1198750</v>
      </c>
      <c r="S71" s="6">
        <v>23</v>
      </c>
      <c r="T71" s="6">
        <v>36</v>
      </c>
      <c r="U71" s="357">
        <f t="shared" ref="U71" si="57">R71*T71/100</f>
        <v>431550</v>
      </c>
      <c r="V71" s="357">
        <f t="shared" ref="V71" si="58">R71-U71</f>
        <v>767200</v>
      </c>
      <c r="W71" s="357">
        <f t="shared" ref="W71" si="59">J71+V71</f>
        <v>800266</v>
      </c>
      <c r="X71" s="111"/>
      <c r="Y71" s="387" t="s">
        <v>133</v>
      </c>
      <c r="Z71" s="111"/>
      <c r="AA71" s="111"/>
    </row>
    <row r="72" spans="1:27" s="13" customFormat="1" ht="23.1" customHeight="1" x14ac:dyDescent="0.5">
      <c r="A72" s="19"/>
      <c r="B72" s="20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1"/>
      <c r="X72" s="60"/>
      <c r="Y72" s="60"/>
      <c r="Z72" s="60"/>
      <c r="AA72" s="60"/>
    </row>
    <row r="73" spans="1:27" s="13" customFormat="1" ht="23.1" customHeight="1" x14ac:dyDescent="0.5">
      <c r="A73" s="10"/>
      <c r="B73" s="12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2"/>
      <c r="X73" s="111"/>
      <c r="Y73" s="111"/>
      <c r="Z73" s="111"/>
      <c r="AA73" s="219"/>
    </row>
    <row r="74" spans="1:27" s="13" customFormat="1" ht="23.1" customHeight="1" x14ac:dyDescent="0.5">
      <c r="A74" s="10">
        <v>13</v>
      </c>
      <c r="B74" s="7" t="s">
        <v>12</v>
      </c>
      <c r="C74" s="6">
        <v>490</v>
      </c>
      <c r="D74" s="66">
        <v>9</v>
      </c>
      <c r="E74" s="66">
        <v>3</v>
      </c>
      <c r="F74" s="69">
        <v>87.9</v>
      </c>
      <c r="G74" s="10"/>
      <c r="H74" s="69">
        <v>3987.9</v>
      </c>
      <c r="I74" s="10">
        <v>130</v>
      </c>
      <c r="J74" s="236">
        <f t="shared" ref="J74" si="60">H74*I74</f>
        <v>518427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357">
        <f t="shared" ref="U74" si="61">R74*T74/100</f>
        <v>0</v>
      </c>
      <c r="V74" s="357">
        <f t="shared" ref="V74" si="62">R74-U74</f>
        <v>0</v>
      </c>
      <c r="W74" s="357">
        <f t="shared" ref="W74" si="63">J74+V74</f>
        <v>518427</v>
      </c>
      <c r="X74" s="111"/>
      <c r="Y74" s="387" t="s">
        <v>133</v>
      </c>
      <c r="Z74" s="111"/>
      <c r="AA74" s="111"/>
    </row>
    <row r="75" spans="1:27" s="13" customFormat="1" ht="23.1" customHeight="1" x14ac:dyDescent="0.5">
      <c r="A75" s="19"/>
      <c r="B75" s="20"/>
      <c r="C75" s="19"/>
      <c r="D75" s="18"/>
      <c r="E75" s="18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1"/>
      <c r="X75" s="60"/>
      <c r="Y75" s="60"/>
      <c r="Z75" s="60"/>
      <c r="AA75" s="60"/>
    </row>
    <row r="76" spans="1:27" s="13" customFormat="1" ht="23.1" customHeight="1" x14ac:dyDescent="0.5">
      <c r="A76" s="10"/>
      <c r="B76" s="31"/>
      <c r="C76" s="10"/>
      <c r="D76" s="66"/>
      <c r="E76" s="66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2"/>
      <c r="X76" s="111"/>
      <c r="Y76" s="111"/>
      <c r="Z76" s="111"/>
      <c r="AA76" s="219"/>
    </row>
    <row r="77" spans="1:27" s="13" customFormat="1" ht="23.1" customHeight="1" x14ac:dyDescent="0.5">
      <c r="A77" s="10">
        <v>14</v>
      </c>
      <c r="B77" s="7" t="s">
        <v>12</v>
      </c>
      <c r="C77" s="6">
        <v>501</v>
      </c>
      <c r="D77" s="66">
        <v>9</v>
      </c>
      <c r="E77" s="66">
        <v>1</v>
      </c>
      <c r="F77" s="69">
        <v>93.2</v>
      </c>
      <c r="G77" s="10"/>
      <c r="H77" s="69">
        <v>3793.2</v>
      </c>
      <c r="I77" s="10">
        <v>130</v>
      </c>
      <c r="J77" s="236">
        <f t="shared" ref="J77:J78" si="64">H77*I77</f>
        <v>493116</v>
      </c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357">
        <f t="shared" ref="U77:U78" si="65">R77*T77/100</f>
        <v>0</v>
      </c>
      <c r="V77" s="357">
        <f t="shared" ref="V77:V78" si="66">R77-U77</f>
        <v>0</v>
      </c>
      <c r="W77" s="357">
        <f t="shared" ref="W77:W78" si="67">J77+V77</f>
        <v>493116</v>
      </c>
      <c r="X77" s="111"/>
      <c r="Y77" s="387" t="s">
        <v>133</v>
      </c>
      <c r="Z77" s="111"/>
      <c r="AA77" s="111"/>
    </row>
    <row r="78" spans="1:27" s="13" customFormat="1" ht="23.1" customHeight="1" x14ac:dyDescent="0.5">
      <c r="A78" s="10">
        <v>15</v>
      </c>
      <c r="B78" s="7" t="s">
        <v>12</v>
      </c>
      <c r="C78" s="6">
        <v>571</v>
      </c>
      <c r="D78" s="66">
        <v>2</v>
      </c>
      <c r="E78" s="66">
        <v>3</v>
      </c>
      <c r="F78" s="69">
        <v>84.5</v>
      </c>
      <c r="G78" s="10"/>
      <c r="H78" s="69">
        <v>1184.5</v>
      </c>
      <c r="I78" s="10">
        <v>130</v>
      </c>
      <c r="J78" s="236">
        <f t="shared" si="64"/>
        <v>153985</v>
      </c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357">
        <f t="shared" si="65"/>
        <v>0</v>
      </c>
      <c r="V78" s="357">
        <f t="shared" si="66"/>
        <v>0</v>
      </c>
      <c r="W78" s="357">
        <f t="shared" si="67"/>
        <v>153985</v>
      </c>
      <c r="X78" s="111"/>
      <c r="Y78" s="387"/>
      <c r="Z78" s="111"/>
      <c r="AA78" s="111"/>
    </row>
    <row r="79" spans="1:27" s="13" customFormat="1" ht="23.1" customHeight="1" x14ac:dyDescent="0.5">
      <c r="A79" s="19"/>
      <c r="B79" s="20"/>
      <c r="C79" s="19"/>
      <c r="D79" s="18"/>
      <c r="E79" s="18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1"/>
      <c r="X79" s="332"/>
      <c r="Y79" s="332"/>
      <c r="Z79" s="332"/>
      <c r="AA79" s="332"/>
    </row>
    <row r="80" spans="1:27" ht="18" x14ac:dyDescent="0.4">
      <c r="A80" s="492" t="s">
        <v>1</v>
      </c>
      <c r="B80" s="487"/>
      <c r="C80" s="487"/>
      <c r="D80" s="487"/>
      <c r="E80" s="487"/>
      <c r="F80" s="487"/>
      <c r="G80" s="317"/>
      <c r="H80" s="317"/>
      <c r="I80" s="317"/>
      <c r="J80" s="317"/>
      <c r="K80" s="492" t="s">
        <v>2</v>
      </c>
      <c r="L80" s="487"/>
      <c r="M80" s="487"/>
      <c r="N80" s="487"/>
      <c r="O80" s="487"/>
      <c r="P80" s="487"/>
      <c r="Q80" s="487"/>
      <c r="R80" s="487"/>
      <c r="S80" s="274"/>
      <c r="T80" s="274"/>
      <c r="U80" s="274"/>
      <c r="V80" s="274"/>
      <c r="W80" s="189"/>
      <c r="X80" s="212" t="s">
        <v>106</v>
      </c>
      <c r="Y80" s="189"/>
      <c r="Z80" s="189"/>
      <c r="AA80" s="211"/>
    </row>
    <row r="81" spans="1:27" ht="18" customHeight="1" x14ac:dyDescent="0.4">
      <c r="A81" s="491" t="s">
        <v>3</v>
      </c>
      <c r="B81" s="491" t="s">
        <v>4</v>
      </c>
      <c r="C81" s="497" t="s">
        <v>5</v>
      </c>
      <c r="D81" s="492" t="s">
        <v>6</v>
      </c>
      <c r="E81" s="487"/>
      <c r="F81" s="493"/>
      <c r="G81" s="188" t="s">
        <v>83</v>
      </c>
      <c r="H81" s="188" t="s">
        <v>86</v>
      </c>
      <c r="I81" s="188" t="s">
        <v>87</v>
      </c>
      <c r="J81" s="188" t="s">
        <v>91</v>
      </c>
      <c r="K81" s="491" t="s">
        <v>3</v>
      </c>
      <c r="L81" s="491" t="s">
        <v>7</v>
      </c>
      <c r="M81" s="491" t="s">
        <v>8</v>
      </c>
      <c r="N81" s="318"/>
      <c r="O81" s="491" t="s">
        <v>95</v>
      </c>
      <c r="P81" s="318"/>
      <c r="Q81" s="318"/>
      <c r="R81" s="319"/>
      <c r="S81" s="208"/>
      <c r="T81" s="243"/>
      <c r="U81" s="209"/>
      <c r="V81" s="494" t="s">
        <v>100</v>
      </c>
      <c r="W81" s="464" t="s">
        <v>103</v>
      </c>
      <c r="X81" s="213" t="s">
        <v>107</v>
      </c>
      <c r="Y81" s="464" t="s">
        <v>101</v>
      </c>
      <c r="Z81" s="464" t="s">
        <v>102</v>
      </c>
      <c r="AA81" s="464" t="s">
        <v>146</v>
      </c>
    </row>
    <row r="82" spans="1:27" ht="30" customHeight="1" x14ac:dyDescent="0.4">
      <c r="A82" s="464"/>
      <c r="B82" s="464"/>
      <c r="C82" s="481"/>
      <c r="D82" s="475" t="s">
        <v>9</v>
      </c>
      <c r="E82" s="475" t="s">
        <v>10</v>
      </c>
      <c r="F82" s="475" t="s">
        <v>11</v>
      </c>
      <c r="G82" s="313" t="s">
        <v>123</v>
      </c>
      <c r="H82" s="313" t="s">
        <v>114</v>
      </c>
      <c r="I82" s="313" t="s">
        <v>88</v>
      </c>
      <c r="J82" s="313" t="s">
        <v>88</v>
      </c>
      <c r="K82" s="464"/>
      <c r="L82" s="464"/>
      <c r="M82" s="464"/>
      <c r="N82" s="311" t="s">
        <v>83</v>
      </c>
      <c r="O82" s="464"/>
      <c r="P82" s="311" t="s">
        <v>110</v>
      </c>
      <c r="Q82" s="311" t="s">
        <v>87</v>
      </c>
      <c r="R82" s="315" t="s">
        <v>91</v>
      </c>
      <c r="S82" s="466" t="s">
        <v>97</v>
      </c>
      <c r="T82" s="467"/>
      <c r="U82" s="468"/>
      <c r="V82" s="495"/>
      <c r="W82" s="464"/>
      <c r="X82" s="213" t="s">
        <v>96</v>
      </c>
      <c r="Y82" s="464"/>
      <c r="Z82" s="464"/>
      <c r="AA82" s="464"/>
    </row>
    <row r="83" spans="1:27" ht="14.25" customHeight="1" x14ac:dyDescent="0.2">
      <c r="A83" s="464"/>
      <c r="B83" s="464"/>
      <c r="C83" s="481"/>
      <c r="D83" s="476"/>
      <c r="E83" s="476"/>
      <c r="F83" s="476"/>
      <c r="G83" s="313" t="s">
        <v>124</v>
      </c>
      <c r="H83" s="313" t="s">
        <v>115</v>
      </c>
      <c r="I83" s="313" t="s">
        <v>125</v>
      </c>
      <c r="J83" s="313" t="s">
        <v>117</v>
      </c>
      <c r="K83" s="464"/>
      <c r="L83" s="464"/>
      <c r="M83" s="464"/>
      <c r="N83" s="311" t="s">
        <v>123</v>
      </c>
      <c r="O83" s="464"/>
      <c r="P83" s="311" t="s">
        <v>111</v>
      </c>
      <c r="Q83" s="311" t="s">
        <v>88</v>
      </c>
      <c r="R83" s="315" t="s">
        <v>122</v>
      </c>
      <c r="S83" s="469" t="s">
        <v>98</v>
      </c>
      <c r="T83" s="496" t="s">
        <v>144</v>
      </c>
      <c r="U83" s="471" t="s">
        <v>99</v>
      </c>
      <c r="V83" s="464"/>
      <c r="W83" s="464"/>
      <c r="X83" s="213" t="s">
        <v>108</v>
      </c>
      <c r="Y83" s="464"/>
      <c r="Z83" s="464"/>
      <c r="AA83" s="464"/>
    </row>
    <row r="84" spans="1:27" ht="14.25" customHeight="1" x14ac:dyDescent="0.2">
      <c r="A84" s="464"/>
      <c r="B84" s="464"/>
      <c r="C84" s="481"/>
      <c r="D84" s="476"/>
      <c r="E84" s="476"/>
      <c r="F84" s="476"/>
      <c r="G84" s="313" t="s">
        <v>85</v>
      </c>
      <c r="H84" s="313"/>
      <c r="I84" s="313" t="s">
        <v>115</v>
      </c>
      <c r="J84" s="313" t="s">
        <v>90</v>
      </c>
      <c r="K84" s="464"/>
      <c r="L84" s="464"/>
      <c r="M84" s="464"/>
      <c r="N84" s="311" t="s">
        <v>124</v>
      </c>
      <c r="O84" s="464"/>
      <c r="P84" s="311" t="s">
        <v>112</v>
      </c>
      <c r="Q84" s="311" t="s">
        <v>119</v>
      </c>
      <c r="R84" s="315" t="s">
        <v>120</v>
      </c>
      <c r="S84" s="469"/>
      <c r="T84" s="469"/>
      <c r="U84" s="471"/>
      <c r="V84" s="464"/>
      <c r="W84" s="464"/>
      <c r="X84" s="213" t="s">
        <v>109</v>
      </c>
      <c r="Y84" s="464"/>
      <c r="Z84" s="464"/>
      <c r="AA84" s="464"/>
    </row>
    <row r="85" spans="1:27" ht="45.75" customHeight="1" x14ac:dyDescent="0.2">
      <c r="A85" s="465"/>
      <c r="B85" s="465"/>
      <c r="C85" s="482"/>
      <c r="D85" s="477"/>
      <c r="E85" s="477"/>
      <c r="F85" s="477"/>
      <c r="G85" s="314"/>
      <c r="H85" s="314"/>
      <c r="I85" s="314" t="s">
        <v>90</v>
      </c>
      <c r="J85" s="314"/>
      <c r="K85" s="465"/>
      <c r="L85" s="465"/>
      <c r="M85" s="465"/>
      <c r="N85" s="312" t="s">
        <v>85</v>
      </c>
      <c r="O85" s="465"/>
      <c r="P85" s="312"/>
      <c r="Q85" s="312" t="s">
        <v>121</v>
      </c>
      <c r="R85" s="316" t="s">
        <v>90</v>
      </c>
      <c r="S85" s="470"/>
      <c r="T85" s="470"/>
      <c r="U85" s="472"/>
      <c r="V85" s="465"/>
      <c r="W85" s="465"/>
      <c r="X85" s="214" t="s">
        <v>85</v>
      </c>
      <c r="Y85" s="465"/>
      <c r="Z85" s="465"/>
      <c r="AA85" s="465"/>
    </row>
    <row r="86" spans="1:27" s="13" customFormat="1" ht="23.1" customHeight="1" x14ac:dyDescent="0.5">
      <c r="A86" s="10"/>
      <c r="B86" s="31"/>
      <c r="C86" s="10"/>
      <c r="D86" s="66"/>
      <c r="E86" s="66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2"/>
      <c r="X86" s="111"/>
      <c r="Y86" s="111"/>
      <c r="Z86" s="111"/>
      <c r="AA86" s="219"/>
    </row>
    <row r="87" spans="1:27" s="13" customFormat="1" ht="23.1" customHeight="1" x14ac:dyDescent="0.5">
      <c r="A87" s="10">
        <v>16</v>
      </c>
      <c r="B87" s="7" t="s">
        <v>12</v>
      </c>
      <c r="C87" s="6">
        <v>553</v>
      </c>
      <c r="D87" s="66">
        <v>1</v>
      </c>
      <c r="E87" s="66">
        <v>2</v>
      </c>
      <c r="F87" s="10">
        <v>50</v>
      </c>
      <c r="G87" s="10"/>
      <c r="H87" s="10">
        <v>650</v>
      </c>
      <c r="I87" s="10">
        <v>380</v>
      </c>
      <c r="J87" s="236">
        <f t="shared" ref="J87" si="68">H87*I87</f>
        <v>247000</v>
      </c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357">
        <f t="shared" ref="U87" si="69">R87*T87/100</f>
        <v>0</v>
      </c>
      <c r="V87" s="357">
        <f t="shared" ref="V87" si="70">R87-U87</f>
        <v>0</v>
      </c>
      <c r="W87" s="357">
        <f t="shared" ref="W87" si="71">J87+V87</f>
        <v>247000</v>
      </c>
      <c r="X87" s="111"/>
      <c r="Y87" s="387" t="s">
        <v>133</v>
      </c>
      <c r="Z87" s="111"/>
      <c r="AA87" s="111"/>
    </row>
    <row r="88" spans="1:27" s="13" customFormat="1" ht="23.1" customHeight="1" x14ac:dyDescent="0.5">
      <c r="A88" s="19"/>
      <c r="B88" s="20"/>
      <c r="C88" s="19"/>
      <c r="D88" s="18"/>
      <c r="E88" s="18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21"/>
      <c r="X88" s="60"/>
      <c r="Y88" s="60"/>
      <c r="Z88" s="60"/>
      <c r="AA88" s="60"/>
    </row>
    <row r="89" spans="1:27" s="13" customFormat="1" ht="23.1" customHeight="1" x14ac:dyDescent="0.5">
      <c r="A89" s="10"/>
      <c r="B89" s="31"/>
      <c r="C89" s="10"/>
      <c r="D89" s="66"/>
      <c r="E89" s="66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2"/>
      <c r="X89" s="111"/>
      <c r="Y89" s="111"/>
      <c r="Z89" s="111"/>
      <c r="AA89" s="219"/>
    </row>
    <row r="90" spans="1:27" s="13" customFormat="1" ht="23.1" customHeight="1" x14ac:dyDescent="0.5">
      <c r="A90" s="10">
        <v>17</v>
      </c>
      <c r="B90" s="7" t="s">
        <v>12</v>
      </c>
      <c r="C90" s="6">
        <v>563</v>
      </c>
      <c r="D90" s="66">
        <v>4</v>
      </c>
      <c r="E90" s="66">
        <v>0</v>
      </c>
      <c r="F90" s="69">
        <v>83.4</v>
      </c>
      <c r="G90" s="10"/>
      <c r="H90" s="69">
        <v>1683.4</v>
      </c>
      <c r="I90" s="10">
        <v>130</v>
      </c>
      <c r="J90" s="236">
        <f t="shared" ref="J90" si="72">H90*I90</f>
        <v>218842</v>
      </c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357">
        <f t="shared" ref="U90" si="73">R90*T90/100</f>
        <v>0</v>
      </c>
      <c r="V90" s="357">
        <f t="shared" ref="V90" si="74">R90-U90</f>
        <v>0</v>
      </c>
      <c r="W90" s="357">
        <f t="shared" ref="W90" si="75">J90+V90</f>
        <v>218842</v>
      </c>
      <c r="X90" s="111"/>
      <c r="Y90" s="387" t="s">
        <v>133</v>
      </c>
      <c r="Z90" s="111"/>
      <c r="AA90" s="111"/>
    </row>
    <row r="91" spans="1:27" s="13" customFormat="1" ht="23.1" customHeight="1" x14ac:dyDescent="0.5">
      <c r="A91" s="19"/>
      <c r="B91" s="20"/>
      <c r="C91" s="19"/>
      <c r="D91" s="18"/>
      <c r="E91" s="18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21"/>
      <c r="X91" s="60"/>
      <c r="Y91" s="60"/>
      <c r="Z91" s="60"/>
      <c r="AA91" s="60"/>
    </row>
    <row r="92" spans="1:27" s="13" customFormat="1" ht="23.1" customHeight="1" x14ac:dyDescent="0.5">
      <c r="A92" s="10"/>
      <c r="B92" s="31"/>
      <c r="C92" s="10"/>
      <c r="D92" s="66"/>
      <c r="E92" s="66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2"/>
      <c r="X92" s="219"/>
      <c r="Y92" s="219"/>
      <c r="Z92" s="219"/>
      <c r="AA92" s="219"/>
    </row>
    <row r="93" spans="1:27" s="13" customFormat="1" ht="23.1" customHeight="1" x14ac:dyDescent="0.5">
      <c r="A93" s="10">
        <v>18</v>
      </c>
      <c r="B93" s="7" t="s">
        <v>12</v>
      </c>
      <c r="C93" s="6">
        <v>572</v>
      </c>
      <c r="D93" s="66">
        <v>5</v>
      </c>
      <c r="E93" s="66">
        <v>3</v>
      </c>
      <c r="F93" s="69">
        <v>48.1</v>
      </c>
      <c r="G93" s="10"/>
      <c r="H93" s="69">
        <v>2348.1</v>
      </c>
      <c r="I93" s="10">
        <v>130</v>
      </c>
      <c r="J93" s="236">
        <f t="shared" ref="J93" si="76">H93*I93</f>
        <v>305253</v>
      </c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357">
        <f t="shared" ref="U93" si="77">R93*T93/100</f>
        <v>0</v>
      </c>
      <c r="V93" s="357">
        <f t="shared" ref="V93" si="78">R93-U93</f>
        <v>0</v>
      </c>
      <c r="W93" s="357">
        <f t="shared" ref="W93" si="79">J93+V93</f>
        <v>305253</v>
      </c>
      <c r="X93" s="111"/>
      <c r="Y93" s="387" t="s">
        <v>133</v>
      </c>
      <c r="Z93" s="111"/>
      <c r="AA93" s="111"/>
    </row>
    <row r="94" spans="1:27" s="13" customFormat="1" ht="23.1" customHeight="1" x14ac:dyDescent="0.5">
      <c r="A94" s="19"/>
      <c r="B94" s="20"/>
      <c r="C94" s="19"/>
      <c r="D94" s="18"/>
      <c r="E94" s="18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21"/>
      <c r="X94" s="60"/>
      <c r="Y94" s="60"/>
      <c r="Z94" s="60"/>
      <c r="AA94" s="60"/>
    </row>
    <row r="95" spans="1:27" s="13" customFormat="1" ht="23.1" customHeight="1" x14ac:dyDescent="0.5">
      <c r="A95" s="10"/>
      <c r="B95" s="31"/>
      <c r="C95" s="10"/>
      <c r="D95" s="66"/>
      <c r="E95" s="66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2"/>
      <c r="X95" s="219"/>
      <c r="Y95" s="219"/>
      <c r="Z95" s="219"/>
      <c r="AA95" s="219"/>
    </row>
    <row r="96" spans="1:27" s="13" customFormat="1" ht="23.1" customHeight="1" x14ac:dyDescent="0.5">
      <c r="A96" s="10">
        <v>19</v>
      </c>
      <c r="B96" s="7" t="s">
        <v>12</v>
      </c>
      <c r="C96" s="6">
        <v>578</v>
      </c>
      <c r="D96" s="66">
        <v>6</v>
      </c>
      <c r="E96" s="66">
        <v>2</v>
      </c>
      <c r="F96" s="69">
        <v>20.7</v>
      </c>
      <c r="G96" s="10"/>
      <c r="H96" s="10">
        <v>2620.6999999999998</v>
      </c>
      <c r="I96" s="10">
        <v>200</v>
      </c>
      <c r="J96" s="236">
        <f t="shared" ref="J96" si="80">H96*I96</f>
        <v>524139.99999999994</v>
      </c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357">
        <f t="shared" ref="U96" si="81">R96*T96/100</f>
        <v>0</v>
      </c>
      <c r="V96" s="357">
        <f t="shared" ref="V96" si="82">R96-U96</f>
        <v>0</v>
      </c>
      <c r="W96" s="357">
        <f t="shared" ref="W96" si="83">J96+V96</f>
        <v>524139.99999999994</v>
      </c>
      <c r="X96" s="111"/>
      <c r="Y96" s="387" t="s">
        <v>133</v>
      </c>
      <c r="Z96" s="111"/>
      <c r="AA96" s="111"/>
    </row>
    <row r="97" spans="1:27" s="13" customFormat="1" ht="23.1" customHeight="1" x14ac:dyDescent="0.5">
      <c r="A97" s="19"/>
      <c r="B97" s="20"/>
      <c r="C97" s="19"/>
      <c r="D97" s="18"/>
      <c r="E97" s="18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21"/>
      <c r="X97" s="60"/>
      <c r="Y97" s="60"/>
      <c r="Z97" s="60"/>
      <c r="AA97" s="60"/>
    </row>
    <row r="98" spans="1:27" s="13" customFormat="1" ht="23.1" customHeight="1" x14ac:dyDescent="0.5">
      <c r="A98" s="10"/>
      <c r="B98" s="31"/>
      <c r="C98" s="10"/>
      <c r="D98" s="66"/>
      <c r="E98" s="66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2"/>
      <c r="X98" s="219"/>
      <c r="Y98" s="219"/>
      <c r="Z98" s="219"/>
      <c r="AA98" s="219"/>
    </row>
    <row r="99" spans="1:27" s="13" customFormat="1" ht="23.1" customHeight="1" x14ac:dyDescent="0.5">
      <c r="A99" s="10">
        <v>20</v>
      </c>
      <c r="B99" s="7" t="s">
        <v>12</v>
      </c>
      <c r="C99" s="6">
        <v>580</v>
      </c>
      <c r="D99" s="66">
        <v>6</v>
      </c>
      <c r="E99" s="66">
        <v>0</v>
      </c>
      <c r="F99" s="69">
        <v>65.099999999999994</v>
      </c>
      <c r="G99" s="10"/>
      <c r="H99" s="69">
        <v>2465.1</v>
      </c>
      <c r="I99" s="10">
        <v>130</v>
      </c>
      <c r="J99" s="236">
        <f t="shared" ref="J99" si="84">H99*I99</f>
        <v>320463</v>
      </c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357">
        <f t="shared" ref="U99" si="85">R99*T99/100</f>
        <v>0</v>
      </c>
      <c r="V99" s="357">
        <f t="shared" ref="V99" si="86">R99-U99</f>
        <v>0</v>
      </c>
      <c r="W99" s="357">
        <f t="shared" ref="W99" si="87">J99+V99</f>
        <v>320463</v>
      </c>
      <c r="X99" s="111"/>
      <c r="Y99" s="387" t="s">
        <v>133</v>
      </c>
      <c r="Z99" s="111"/>
      <c r="AA99" s="111"/>
    </row>
    <row r="100" spans="1:27" s="13" customFormat="1" ht="23.1" customHeight="1" x14ac:dyDescent="0.5">
      <c r="A100" s="19"/>
      <c r="B100" s="20"/>
      <c r="C100" s="19"/>
      <c r="D100" s="18"/>
      <c r="E100" s="18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21"/>
      <c r="X100" s="60"/>
      <c r="Y100" s="60"/>
      <c r="Z100" s="60"/>
      <c r="AA100" s="60"/>
    </row>
    <row r="101" spans="1:27" s="13" customFormat="1" ht="23.1" customHeight="1" x14ac:dyDescent="0.5">
      <c r="A101" s="10"/>
      <c r="B101" s="31"/>
      <c r="C101" s="10"/>
      <c r="D101" s="66"/>
      <c r="E101" s="66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2"/>
      <c r="X101" s="219"/>
      <c r="Y101" s="219"/>
      <c r="Z101" s="219"/>
      <c r="AA101" s="219"/>
    </row>
    <row r="102" spans="1:27" s="13" customFormat="1" ht="23.1" customHeight="1" x14ac:dyDescent="0.5">
      <c r="A102" s="10">
        <v>21</v>
      </c>
      <c r="B102" s="7" t="s">
        <v>12</v>
      </c>
      <c r="C102" s="6">
        <v>587</v>
      </c>
      <c r="D102" s="66">
        <v>6</v>
      </c>
      <c r="E102" s="66">
        <v>3</v>
      </c>
      <c r="F102" s="69">
        <v>89.3</v>
      </c>
      <c r="G102" s="10"/>
      <c r="H102" s="69">
        <v>2789.3</v>
      </c>
      <c r="I102" s="10">
        <v>130</v>
      </c>
      <c r="J102" s="236">
        <f t="shared" ref="J102" si="88">H102*I102</f>
        <v>362609</v>
      </c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357">
        <f t="shared" ref="U102" si="89">R102*T102/100</f>
        <v>0</v>
      </c>
      <c r="V102" s="357">
        <f t="shared" ref="V102" si="90">R102-U102</f>
        <v>0</v>
      </c>
      <c r="W102" s="357">
        <f t="shared" ref="W102" si="91">J102+V102</f>
        <v>362609</v>
      </c>
      <c r="X102" s="111"/>
      <c r="Y102" s="387" t="s">
        <v>133</v>
      </c>
      <c r="Z102" s="111"/>
      <c r="AA102" s="111"/>
    </row>
    <row r="103" spans="1:27" s="13" customFormat="1" ht="23.1" customHeight="1" x14ac:dyDescent="0.5">
      <c r="A103" s="19"/>
      <c r="B103" s="20"/>
      <c r="C103" s="19"/>
      <c r="D103" s="18"/>
      <c r="E103" s="18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21"/>
      <c r="X103" s="60"/>
      <c r="Y103" s="60"/>
      <c r="Z103" s="60"/>
      <c r="AA103" s="60"/>
    </row>
    <row r="104" spans="1:27" s="13" customFormat="1" ht="23.1" customHeight="1" x14ac:dyDescent="0.45">
      <c r="A104" s="15"/>
      <c r="B104" s="169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78"/>
    </row>
    <row r="105" spans="1:27" ht="18" x14ac:dyDescent="0.4">
      <c r="A105" s="492" t="s">
        <v>1</v>
      </c>
      <c r="B105" s="487"/>
      <c r="C105" s="487"/>
      <c r="D105" s="487"/>
      <c r="E105" s="487"/>
      <c r="F105" s="487"/>
      <c r="G105" s="317"/>
      <c r="H105" s="317"/>
      <c r="I105" s="317"/>
      <c r="J105" s="317"/>
      <c r="K105" s="492" t="s">
        <v>2</v>
      </c>
      <c r="L105" s="487"/>
      <c r="M105" s="487"/>
      <c r="N105" s="487"/>
      <c r="O105" s="487"/>
      <c r="P105" s="487"/>
      <c r="Q105" s="487"/>
      <c r="R105" s="487"/>
      <c r="S105" s="274"/>
      <c r="T105" s="274"/>
      <c r="U105" s="274"/>
      <c r="V105" s="274"/>
      <c r="W105" s="189"/>
      <c r="X105" s="212" t="s">
        <v>106</v>
      </c>
      <c r="Y105" s="189"/>
      <c r="Z105" s="189"/>
      <c r="AA105" s="211"/>
    </row>
    <row r="106" spans="1:27" ht="18" customHeight="1" x14ac:dyDescent="0.4">
      <c r="A106" s="491" t="s">
        <v>3</v>
      </c>
      <c r="B106" s="491" t="s">
        <v>4</v>
      </c>
      <c r="C106" s="497" t="s">
        <v>5</v>
      </c>
      <c r="D106" s="492" t="s">
        <v>6</v>
      </c>
      <c r="E106" s="487"/>
      <c r="F106" s="493"/>
      <c r="G106" s="188" t="s">
        <v>83</v>
      </c>
      <c r="H106" s="188" t="s">
        <v>86</v>
      </c>
      <c r="I106" s="188" t="s">
        <v>87</v>
      </c>
      <c r="J106" s="188" t="s">
        <v>91</v>
      </c>
      <c r="K106" s="491" t="s">
        <v>3</v>
      </c>
      <c r="L106" s="491" t="s">
        <v>7</v>
      </c>
      <c r="M106" s="491" t="s">
        <v>8</v>
      </c>
      <c r="N106" s="318"/>
      <c r="O106" s="491" t="s">
        <v>95</v>
      </c>
      <c r="P106" s="318"/>
      <c r="Q106" s="318"/>
      <c r="R106" s="319"/>
      <c r="S106" s="208"/>
      <c r="T106" s="243"/>
      <c r="U106" s="209"/>
      <c r="V106" s="494" t="s">
        <v>100</v>
      </c>
      <c r="W106" s="464" t="s">
        <v>103</v>
      </c>
      <c r="X106" s="213" t="s">
        <v>107</v>
      </c>
      <c r="Y106" s="464" t="s">
        <v>101</v>
      </c>
      <c r="Z106" s="464" t="s">
        <v>102</v>
      </c>
      <c r="AA106" s="464" t="s">
        <v>146</v>
      </c>
    </row>
    <row r="107" spans="1:27" ht="30" customHeight="1" x14ac:dyDescent="0.4">
      <c r="A107" s="464"/>
      <c r="B107" s="464"/>
      <c r="C107" s="481"/>
      <c r="D107" s="475" t="s">
        <v>9</v>
      </c>
      <c r="E107" s="475" t="s">
        <v>10</v>
      </c>
      <c r="F107" s="475" t="s">
        <v>11</v>
      </c>
      <c r="G107" s="313" t="s">
        <v>123</v>
      </c>
      <c r="H107" s="313" t="s">
        <v>114</v>
      </c>
      <c r="I107" s="313" t="s">
        <v>88</v>
      </c>
      <c r="J107" s="313" t="s">
        <v>88</v>
      </c>
      <c r="K107" s="464"/>
      <c r="L107" s="464"/>
      <c r="M107" s="464"/>
      <c r="N107" s="311" t="s">
        <v>83</v>
      </c>
      <c r="O107" s="464"/>
      <c r="P107" s="311" t="s">
        <v>110</v>
      </c>
      <c r="Q107" s="311" t="s">
        <v>87</v>
      </c>
      <c r="R107" s="315" t="s">
        <v>91</v>
      </c>
      <c r="S107" s="466" t="s">
        <v>97</v>
      </c>
      <c r="T107" s="467"/>
      <c r="U107" s="468"/>
      <c r="V107" s="495"/>
      <c r="W107" s="464"/>
      <c r="X107" s="213" t="s">
        <v>96</v>
      </c>
      <c r="Y107" s="464"/>
      <c r="Z107" s="464"/>
      <c r="AA107" s="464"/>
    </row>
    <row r="108" spans="1:27" ht="14.25" customHeight="1" x14ac:dyDescent="0.2">
      <c r="A108" s="464"/>
      <c r="B108" s="464"/>
      <c r="C108" s="481"/>
      <c r="D108" s="476"/>
      <c r="E108" s="476"/>
      <c r="F108" s="476"/>
      <c r="G108" s="313" t="s">
        <v>124</v>
      </c>
      <c r="H108" s="313" t="s">
        <v>115</v>
      </c>
      <c r="I108" s="313" t="s">
        <v>125</v>
      </c>
      <c r="J108" s="313" t="s">
        <v>117</v>
      </c>
      <c r="K108" s="464"/>
      <c r="L108" s="464"/>
      <c r="M108" s="464"/>
      <c r="N108" s="311" t="s">
        <v>123</v>
      </c>
      <c r="O108" s="464"/>
      <c r="P108" s="311" t="s">
        <v>111</v>
      </c>
      <c r="Q108" s="311" t="s">
        <v>88</v>
      </c>
      <c r="R108" s="315" t="s">
        <v>122</v>
      </c>
      <c r="S108" s="469" t="s">
        <v>98</v>
      </c>
      <c r="T108" s="496" t="s">
        <v>144</v>
      </c>
      <c r="U108" s="471" t="s">
        <v>99</v>
      </c>
      <c r="V108" s="464"/>
      <c r="W108" s="464"/>
      <c r="X108" s="213" t="s">
        <v>108</v>
      </c>
      <c r="Y108" s="464"/>
      <c r="Z108" s="464"/>
      <c r="AA108" s="464"/>
    </row>
    <row r="109" spans="1:27" ht="14.25" customHeight="1" x14ac:dyDescent="0.2">
      <c r="A109" s="464"/>
      <c r="B109" s="464"/>
      <c r="C109" s="481"/>
      <c r="D109" s="476"/>
      <c r="E109" s="476"/>
      <c r="F109" s="476"/>
      <c r="G109" s="313" t="s">
        <v>85</v>
      </c>
      <c r="H109" s="313"/>
      <c r="I109" s="313" t="s">
        <v>115</v>
      </c>
      <c r="J109" s="313" t="s">
        <v>90</v>
      </c>
      <c r="K109" s="464"/>
      <c r="L109" s="464"/>
      <c r="M109" s="464"/>
      <c r="N109" s="311" t="s">
        <v>124</v>
      </c>
      <c r="O109" s="464"/>
      <c r="P109" s="311" t="s">
        <v>112</v>
      </c>
      <c r="Q109" s="311" t="s">
        <v>119</v>
      </c>
      <c r="R109" s="315" t="s">
        <v>120</v>
      </c>
      <c r="S109" s="469"/>
      <c r="T109" s="469"/>
      <c r="U109" s="471"/>
      <c r="V109" s="464"/>
      <c r="W109" s="464"/>
      <c r="X109" s="213" t="s">
        <v>109</v>
      </c>
      <c r="Y109" s="464"/>
      <c r="Z109" s="464"/>
      <c r="AA109" s="464"/>
    </row>
    <row r="110" spans="1:27" ht="45.75" customHeight="1" x14ac:dyDescent="0.2">
      <c r="A110" s="465"/>
      <c r="B110" s="465"/>
      <c r="C110" s="482"/>
      <c r="D110" s="477"/>
      <c r="E110" s="477"/>
      <c r="F110" s="477"/>
      <c r="G110" s="314"/>
      <c r="H110" s="314"/>
      <c r="I110" s="314" t="s">
        <v>90</v>
      </c>
      <c r="J110" s="314"/>
      <c r="K110" s="465"/>
      <c r="L110" s="465"/>
      <c r="M110" s="465"/>
      <c r="N110" s="312" t="s">
        <v>85</v>
      </c>
      <c r="O110" s="465"/>
      <c r="P110" s="312"/>
      <c r="Q110" s="312" t="s">
        <v>121</v>
      </c>
      <c r="R110" s="316" t="s">
        <v>90</v>
      </c>
      <c r="S110" s="470"/>
      <c r="T110" s="470"/>
      <c r="U110" s="472"/>
      <c r="V110" s="465"/>
      <c r="W110" s="465"/>
      <c r="X110" s="214" t="s">
        <v>85</v>
      </c>
      <c r="Y110" s="465"/>
      <c r="Z110" s="465"/>
      <c r="AA110" s="465"/>
    </row>
    <row r="111" spans="1:27" s="13" customFormat="1" ht="23.1" customHeight="1" x14ac:dyDescent="0.5">
      <c r="A111" s="10"/>
      <c r="B111" s="31"/>
      <c r="C111" s="10"/>
      <c r="D111" s="66"/>
      <c r="E111" s="66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2"/>
      <c r="X111" s="219"/>
      <c r="Y111" s="219"/>
      <c r="Z111" s="219"/>
      <c r="AA111" s="219"/>
    </row>
    <row r="112" spans="1:27" s="13" customFormat="1" ht="23.1" customHeight="1" x14ac:dyDescent="0.5">
      <c r="A112" s="10">
        <v>22</v>
      </c>
      <c r="B112" s="7" t="s">
        <v>12</v>
      </c>
      <c r="C112" s="6">
        <v>2900</v>
      </c>
      <c r="D112" s="66">
        <v>0</v>
      </c>
      <c r="E112" s="66">
        <v>3</v>
      </c>
      <c r="F112" s="10">
        <v>20</v>
      </c>
      <c r="G112" s="10"/>
      <c r="H112" s="10">
        <v>320</v>
      </c>
      <c r="I112" s="10">
        <v>130</v>
      </c>
      <c r="J112" s="236">
        <f t="shared" ref="J112" si="92">H112*I112</f>
        <v>41600</v>
      </c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357">
        <f t="shared" ref="U112" si="93">R112*T112/100</f>
        <v>0</v>
      </c>
      <c r="V112" s="357">
        <f t="shared" ref="V112" si="94">R112-U112</f>
        <v>0</v>
      </c>
      <c r="W112" s="357">
        <f t="shared" ref="W112" si="95">J112+V112</f>
        <v>41600</v>
      </c>
      <c r="X112" s="111"/>
      <c r="Y112" s="387" t="s">
        <v>133</v>
      </c>
      <c r="Z112" s="111"/>
      <c r="AA112" s="111"/>
    </row>
    <row r="113" spans="1:27" s="13" customFormat="1" ht="23.1" customHeight="1" x14ac:dyDescent="0.5">
      <c r="A113" s="10"/>
      <c r="B113" s="31"/>
      <c r="C113" s="10"/>
      <c r="D113" s="66"/>
      <c r="E113" s="166"/>
      <c r="F113" s="166"/>
      <c r="G113" s="95"/>
      <c r="H113" s="95"/>
      <c r="I113" s="95"/>
      <c r="J113" s="95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2"/>
      <c r="X113" s="111"/>
      <c r="Y113" s="111"/>
      <c r="Z113" s="111"/>
      <c r="AA113" s="111"/>
    </row>
    <row r="114" spans="1:27" s="13" customFormat="1" ht="23.1" customHeight="1" x14ac:dyDescent="0.5">
      <c r="A114" s="19"/>
      <c r="B114" s="20"/>
      <c r="C114" s="19"/>
      <c r="D114" s="18"/>
      <c r="E114" s="18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1"/>
      <c r="X114" s="60"/>
      <c r="Y114" s="60"/>
      <c r="Z114" s="60"/>
      <c r="AA114" s="60"/>
    </row>
    <row r="115" spans="1:27" s="13" customFormat="1" ht="23.1" customHeight="1" x14ac:dyDescent="0.5">
      <c r="A115" s="10"/>
      <c r="B115" s="31"/>
      <c r="C115" s="10"/>
      <c r="D115" s="66"/>
      <c r="E115" s="66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2"/>
      <c r="X115" s="219"/>
      <c r="Y115" s="219"/>
      <c r="Z115" s="219"/>
      <c r="AA115" s="219"/>
    </row>
    <row r="116" spans="1:27" s="13" customFormat="1" ht="23.1" customHeight="1" x14ac:dyDescent="0.5">
      <c r="A116" s="10">
        <v>23</v>
      </c>
      <c r="B116" s="7" t="s">
        <v>12</v>
      </c>
      <c r="C116" s="6">
        <v>3414</v>
      </c>
      <c r="D116" s="66">
        <v>0</v>
      </c>
      <c r="E116" s="66">
        <v>3</v>
      </c>
      <c r="F116" s="10">
        <v>12</v>
      </c>
      <c r="G116" s="10"/>
      <c r="H116" s="10">
        <v>312</v>
      </c>
      <c r="I116" s="10">
        <v>330</v>
      </c>
      <c r="J116" s="236">
        <f t="shared" ref="J116" si="96">H116*I116</f>
        <v>102960</v>
      </c>
      <c r="K116" s="10">
        <v>1</v>
      </c>
      <c r="L116" s="10">
        <v>100</v>
      </c>
      <c r="M116" s="10" t="s">
        <v>15</v>
      </c>
      <c r="N116" s="10"/>
      <c r="O116" s="10">
        <v>308</v>
      </c>
      <c r="P116" s="10"/>
      <c r="Q116" s="46">
        <v>6850</v>
      </c>
      <c r="R116" s="395">
        <f t="shared" ref="R116" si="97">O116*Q116</f>
        <v>2109800</v>
      </c>
      <c r="S116" s="10">
        <v>3</v>
      </c>
      <c r="T116" s="10">
        <v>3</v>
      </c>
      <c r="U116" s="357">
        <f t="shared" ref="U116" si="98">R116*T116/100</f>
        <v>63294</v>
      </c>
      <c r="V116" s="357">
        <f t="shared" ref="V116" si="99">R116-U116</f>
        <v>2046506</v>
      </c>
      <c r="W116" s="357">
        <f t="shared" ref="W116" si="100">J116+V116</f>
        <v>2149466</v>
      </c>
      <c r="X116" s="111"/>
      <c r="Y116" s="387" t="s">
        <v>133</v>
      </c>
      <c r="Z116" s="111"/>
      <c r="AA116" s="111"/>
    </row>
    <row r="117" spans="1:27" s="13" customFormat="1" ht="23.1" customHeight="1" x14ac:dyDescent="0.5">
      <c r="A117" s="19"/>
      <c r="B117" s="20"/>
      <c r="C117" s="19"/>
      <c r="D117" s="18"/>
      <c r="E117" s="18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1"/>
      <c r="X117" s="60"/>
      <c r="Y117" s="60"/>
      <c r="Z117" s="60"/>
      <c r="AA117" s="60"/>
    </row>
    <row r="118" spans="1:27" s="13" customFormat="1" ht="23.1" customHeight="1" x14ac:dyDescent="0.5">
      <c r="A118" s="10"/>
      <c r="B118" s="31"/>
      <c r="C118" s="10"/>
      <c r="D118" s="66"/>
      <c r="E118" s="66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2"/>
      <c r="X118" s="219"/>
      <c r="Y118" s="219"/>
      <c r="Z118" s="219"/>
      <c r="AA118" s="219"/>
    </row>
    <row r="119" spans="1:27" s="13" customFormat="1" ht="23.1" customHeight="1" x14ac:dyDescent="0.5">
      <c r="A119" s="10">
        <v>24</v>
      </c>
      <c r="B119" s="7" t="s">
        <v>12</v>
      </c>
      <c r="C119" s="6">
        <v>3423</v>
      </c>
      <c r="D119" s="66">
        <v>0</v>
      </c>
      <c r="E119" s="66">
        <v>1</v>
      </c>
      <c r="F119" s="10">
        <v>44</v>
      </c>
      <c r="G119" s="10"/>
      <c r="H119" s="10">
        <v>144</v>
      </c>
      <c r="I119" s="10">
        <v>330</v>
      </c>
      <c r="J119" s="236">
        <f t="shared" ref="J119" si="101">H119*I119</f>
        <v>47520</v>
      </c>
      <c r="K119" s="10">
        <v>1</v>
      </c>
      <c r="L119" s="10">
        <v>100</v>
      </c>
      <c r="M119" s="10" t="s">
        <v>15</v>
      </c>
      <c r="N119" s="10"/>
      <c r="O119" s="10">
        <v>150</v>
      </c>
      <c r="P119" s="10"/>
      <c r="Q119" s="46">
        <v>6850</v>
      </c>
      <c r="R119" s="395">
        <f t="shared" ref="R119" si="102">O119*Q119</f>
        <v>1027500</v>
      </c>
      <c r="S119" s="10">
        <v>15</v>
      </c>
      <c r="T119" s="10">
        <v>20</v>
      </c>
      <c r="U119" s="357">
        <f t="shared" ref="U119" si="103">R119*T119/100</f>
        <v>205500</v>
      </c>
      <c r="V119" s="357">
        <f t="shared" ref="V119" si="104">R119-U119</f>
        <v>822000</v>
      </c>
      <c r="W119" s="357">
        <f t="shared" ref="W119" si="105">J119+V119</f>
        <v>869520</v>
      </c>
      <c r="X119" s="111"/>
      <c r="Y119" s="387" t="s">
        <v>133</v>
      </c>
      <c r="Z119" s="111"/>
      <c r="AA119" s="111"/>
    </row>
    <row r="120" spans="1:27" s="13" customFormat="1" ht="23.1" customHeight="1" x14ac:dyDescent="0.5">
      <c r="A120" s="19"/>
      <c r="B120" s="20"/>
      <c r="C120" s="19"/>
      <c r="D120" s="18"/>
      <c r="E120" s="18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1"/>
      <c r="X120" s="60"/>
      <c r="Y120" s="60"/>
      <c r="Z120" s="60"/>
      <c r="AA120" s="60"/>
    </row>
    <row r="121" spans="1:27" s="13" customFormat="1" ht="23.1" customHeight="1" x14ac:dyDescent="0.5">
      <c r="A121" s="10"/>
      <c r="B121" s="31"/>
      <c r="C121" s="10"/>
      <c r="D121" s="66"/>
      <c r="E121" s="66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2"/>
      <c r="X121" s="219"/>
      <c r="Y121" s="219"/>
      <c r="Z121" s="219"/>
      <c r="AA121" s="219"/>
    </row>
    <row r="122" spans="1:27" s="13" customFormat="1" ht="23.1" customHeight="1" x14ac:dyDescent="0.5">
      <c r="A122" s="10">
        <v>25</v>
      </c>
      <c r="B122" s="7" t="s">
        <v>12</v>
      </c>
      <c r="C122" s="6">
        <v>3424</v>
      </c>
      <c r="D122" s="66">
        <v>0</v>
      </c>
      <c r="E122" s="66">
        <v>1</v>
      </c>
      <c r="F122" s="6">
        <v>84</v>
      </c>
      <c r="G122" s="10"/>
      <c r="H122" s="10">
        <v>184</v>
      </c>
      <c r="I122" s="10">
        <v>330</v>
      </c>
      <c r="J122" s="236">
        <f t="shared" ref="J122" si="106">H122*I122</f>
        <v>60720</v>
      </c>
      <c r="K122" s="10"/>
      <c r="L122" s="10"/>
      <c r="M122" s="10"/>
      <c r="N122" s="10"/>
      <c r="O122" s="10"/>
      <c r="P122" s="10"/>
      <c r="Q122" s="46"/>
      <c r="R122" s="395"/>
      <c r="S122" s="10"/>
      <c r="T122" s="10"/>
      <c r="U122" s="357">
        <f t="shared" ref="U122" si="107">R122*T122/100</f>
        <v>0</v>
      </c>
      <c r="V122" s="357">
        <f t="shared" ref="V122" si="108">R122-U122</f>
        <v>0</v>
      </c>
      <c r="W122" s="357">
        <f t="shared" ref="W122" si="109">J122+V122</f>
        <v>60720</v>
      </c>
      <c r="X122" s="111"/>
      <c r="Y122" s="387" t="s">
        <v>133</v>
      </c>
      <c r="Z122" s="111"/>
      <c r="AA122" s="111"/>
    </row>
    <row r="123" spans="1:27" s="13" customFormat="1" ht="23.1" customHeight="1" x14ac:dyDescent="0.5">
      <c r="A123" s="19"/>
      <c r="B123" s="20"/>
      <c r="C123" s="19"/>
      <c r="D123" s="18"/>
      <c r="E123" s="18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1"/>
      <c r="X123" s="60"/>
      <c r="Y123" s="60"/>
      <c r="Z123" s="60"/>
      <c r="AA123" s="60"/>
    </row>
    <row r="124" spans="1:27" s="13" customFormat="1" ht="23.1" customHeight="1" x14ac:dyDescent="0.5">
      <c r="A124" s="10"/>
      <c r="B124" s="31"/>
      <c r="C124" s="10"/>
      <c r="D124" s="66"/>
      <c r="E124" s="66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2"/>
      <c r="X124" s="219"/>
      <c r="Y124" s="219"/>
      <c r="Z124" s="219"/>
      <c r="AA124" s="219"/>
    </row>
    <row r="125" spans="1:27" s="13" customFormat="1" ht="23.1" customHeight="1" x14ac:dyDescent="0.5">
      <c r="A125" s="10">
        <v>26</v>
      </c>
      <c r="B125" s="7" t="s">
        <v>12</v>
      </c>
      <c r="C125" s="6">
        <v>3427</v>
      </c>
      <c r="D125" s="66">
        <v>0</v>
      </c>
      <c r="E125" s="66">
        <v>1</v>
      </c>
      <c r="F125" s="10">
        <v>68</v>
      </c>
      <c r="G125" s="10"/>
      <c r="H125" s="10">
        <v>168</v>
      </c>
      <c r="I125" s="10">
        <v>170</v>
      </c>
      <c r="J125" s="236">
        <f t="shared" ref="J125" si="110">H125*I125</f>
        <v>28560</v>
      </c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357">
        <f t="shared" ref="U125" si="111">R125*T125/100</f>
        <v>0</v>
      </c>
      <c r="V125" s="357">
        <f t="shared" ref="V125" si="112">R125-U125</f>
        <v>0</v>
      </c>
      <c r="W125" s="357">
        <f t="shared" ref="W125" si="113">J125+V125</f>
        <v>28560</v>
      </c>
      <c r="X125" s="111"/>
      <c r="Y125" s="387" t="s">
        <v>133</v>
      </c>
      <c r="Z125" s="111"/>
      <c r="AA125" s="111"/>
    </row>
    <row r="126" spans="1:27" s="13" customFormat="1" ht="23.1" customHeight="1" x14ac:dyDescent="0.5">
      <c r="A126" s="19"/>
      <c r="B126" s="20"/>
      <c r="C126" s="19"/>
      <c r="D126" s="18"/>
      <c r="E126" s="18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1"/>
      <c r="X126" s="60"/>
      <c r="Y126" s="60"/>
      <c r="Z126" s="60"/>
      <c r="AA126" s="60"/>
    </row>
    <row r="127" spans="1:27" s="13" customFormat="1" ht="23.1" customHeight="1" x14ac:dyDescent="0.5">
      <c r="A127" s="10"/>
      <c r="B127" s="31"/>
      <c r="C127" s="10"/>
      <c r="D127" s="66"/>
      <c r="E127" s="66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2"/>
      <c r="X127" s="219"/>
      <c r="Y127" s="219"/>
      <c r="Z127" s="219"/>
      <c r="AA127" s="219"/>
    </row>
    <row r="128" spans="1:27" s="13" customFormat="1" ht="23.1" customHeight="1" x14ac:dyDescent="0.5">
      <c r="A128" s="10">
        <v>27</v>
      </c>
      <c r="B128" s="7" t="s">
        <v>12</v>
      </c>
      <c r="C128" s="6">
        <v>3428</v>
      </c>
      <c r="D128" s="66">
        <v>0</v>
      </c>
      <c r="E128" s="66">
        <v>2</v>
      </c>
      <c r="F128" s="127">
        <v>80</v>
      </c>
      <c r="G128" s="10"/>
      <c r="H128" s="10">
        <v>280</v>
      </c>
      <c r="I128" s="10">
        <v>330</v>
      </c>
      <c r="J128" s="236">
        <f t="shared" ref="J128" si="114">H128*I128</f>
        <v>92400</v>
      </c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357">
        <f t="shared" ref="U128" si="115">R128*T128/100</f>
        <v>0</v>
      </c>
      <c r="V128" s="357">
        <f t="shared" ref="V128" si="116">R128-U128</f>
        <v>0</v>
      </c>
      <c r="W128" s="357">
        <f t="shared" ref="W128" si="117">J128+V128</f>
        <v>92400</v>
      </c>
      <c r="X128" s="111"/>
      <c r="Y128" s="387" t="s">
        <v>133</v>
      </c>
      <c r="Z128" s="111"/>
      <c r="AA128" s="111"/>
    </row>
    <row r="129" spans="1:27" s="13" customFormat="1" ht="23.1" customHeight="1" x14ac:dyDescent="0.5">
      <c r="A129" s="19"/>
      <c r="B129" s="20"/>
      <c r="C129" s="19"/>
      <c r="D129" s="18"/>
      <c r="E129" s="18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1"/>
      <c r="X129" s="60"/>
      <c r="Y129" s="60"/>
      <c r="Z129" s="60"/>
      <c r="AA129" s="60"/>
    </row>
    <row r="130" spans="1:27" ht="18" x14ac:dyDescent="0.4">
      <c r="A130" s="492" t="s">
        <v>1</v>
      </c>
      <c r="B130" s="487"/>
      <c r="C130" s="487"/>
      <c r="D130" s="487"/>
      <c r="E130" s="487"/>
      <c r="F130" s="487"/>
      <c r="G130" s="317"/>
      <c r="H130" s="317"/>
      <c r="I130" s="317"/>
      <c r="J130" s="317"/>
      <c r="K130" s="492" t="s">
        <v>2</v>
      </c>
      <c r="L130" s="487"/>
      <c r="M130" s="487"/>
      <c r="N130" s="487"/>
      <c r="O130" s="487"/>
      <c r="P130" s="487"/>
      <c r="Q130" s="487"/>
      <c r="R130" s="487"/>
      <c r="S130" s="274"/>
      <c r="T130" s="274"/>
      <c r="U130" s="274"/>
      <c r="V130" s="274"/>
      <c r="W130" s="189"/>
      <c r="X130" s="212" t="s">
        <v>106</v>
      </c>
      <c r="Y130" s="189"/>
      <c r="Z130" s="189"/>
      <c r="AA130" s="211"/>
    </row>
    <row r="131" spans="1:27" ht="18" customHeight="1" x14ac:dyDescent="0.4">
      <c r="A131" s="491" t="s">
        <v>3</v>
      </c>
      <c r="B131" s="491" t="s">
        <v>4</v>
      </c>
      <c r="C131" s="497" t="s">
        <v>5</v>
      </c>
      <c r="D131" s="492" t="s">
        <v>6</v>
      </c>
      <c r="E131" s="487"/>
      <c r="F131" s="493"/>
      <c r="G131" s="188" t="s">
        <v>83</v>
      </c>
      <c r="H131" s="188" t="s">
        <v>86</v>
      </c>
      <c r="I131" s="188" t="s">
        <v>87</v>
      </c>
      <c r="J131" s="188" t="s">
        <v>91</v>
      </c>
      <c r="K131" s="491" t="s">
        <v>3</v>
      </c>
      <c r="L131" s="491" t="s">
        <v>7</v>
      </c>
      <c r="M131" s="491" t="s">
        <v>8</v>
      </c>
      <c r="N131" s="318"/>
      <c r="O131" s="491" t="s">
        <v>95</v>
      </c>
      <c r="P131" s="318"/>
      <c r="Q131" s="318"/>
      <c r="R131" s="319"/>
      <c r="S131" s="208"/>
      <c r="T131" s="243"/>
      <c r="U131" s="209"/>
      <c r="V131" s="494" t="s">
        <v>100</v>
      </c>
      <c r="W131" s="464" t="s">
        <v>103</v>
      </c>
      <c r="X131" s="213" t="s">
        <v>107</v>
      </c>
      <c r="Y131" s="464" t="s">
        <v>101</v>
      </c>
      <c r="Z131" s="464" t="s">
        <v>102</v>
      </c>
      <c r="AA131" s="464" t="s">
        <v>146</v>
      </c>
    </row>
    <row r="132" spans="1:27" ht="30" customHeight="1" x14ac:dyDescent="0.4">
      <c r="A132" s="464"/>
      <c r="B132" s="464"/>
      <c r="C132" s="481"/>
      <c r="D132" s="475" t="s">
        <v>9</v>
      </c>
      <c r="E132" s="475" t="s">
        <v>10</v>
      </c>
      <c r="F132" s="475" t="s">
        <v>11</v>
      </c>
      <c r="G132" s="313" t="s">
        <v>123</v>
      </c>
      <c r="H132" s="313" t="s">
        <v>114</v>
      </c>
      <c r="I132" s="313" t="s">
        <v>88</v>
      </c>
      <c r="J132" s="313" t="s">
        <v>88</v>
      </c>
      <c r="K132" s="464"/>
      <c r="L132" s="464"/>
      <c r="M132" s="464"/>
      <c r="N132" s="311" t="s">
        <v>83</v>
      </c>
      <c r="O132" s="464"/>
      <c r="P132" s="311" t="s">
        <v>110</v>
      </c>
      <c r="Q132" s="311" t="s">
        <v>87</v>
      </c>
      <c r="R132" s="315" t="s">
        <v>91</v>
      </c>
      <c r="S132" s="466" t="s">
        <v>97</v>
      </c>
      <c r="T132" s="467"/>
      <c r="U132" s="468"/>
      <c r="V132" s="495"/>
      <c r="W132" s="464"/>
      <c r="X132" s="213" t="s">
        <v>96</v>
      </c>
      <c r="Y132" s="464"/>
      <c r="Z132" s="464"/>
      <c r="AA132" s="464"/>
    </row>
    <row r="133" spans="1:27" ht="14.25" customHeight="1" x14ac:dyDescent="0.2">
      <c r="A133" s="464"/>
      <c r="B133" s="464"/>
      <c r="C133" s="481"/>
      <c r="D133" s="476"/>
      <c r="E133" s="476"/>
      <c r="F133" s="476"/>
      <c r="G133" s="313" t="s">
        <v>124</v>
      </c>
      <c r="H133" s="313" t="s">
        <v>115</v>
      </c>
      <c r="I133" s="313" t="s">
        <v>125</v>
      </c>
      <c r="J133" s="313" t="s">
        <v>117</v>
      </c>
      <c r="K133" s="464"/>
      <c r="L133" s="464"/>
      <c r="M133" s="464"/>
      <c r="N133" s="311" t="s">
        <v>123</v>
      </c>
      <c r="O133" s="464"/>
      <c r="P133" s="311" t="s">
        <v>111</v>
      </c>
      <c r="Q133" s="311" t="s">
        <v>88</v>
      </c>
      <c r="R133" s="315" t="s">
        <v>122</v>
      </c>
      <c r="S133" s="469" t="s">
        <v>98</v>
      </c>
      <c r="T133" s="496" t="s">
        <v>144</v>
      </c>
      <c r="U133" s="471" t="s">
        <v>99</v>
      </c>
      <c r="V133" s="464"/>
      <c r="W133" s="464"/>
      <c r="X133" s="213" t="s">
        <v>108</v>
      </c>
      <c r="Y133" s="464"/>
      <c r="Z133" s="464"/>
      <c r="AA133" s="464"/>
    </row>
    <row r="134" spans="1:27" ht="14.25" customHeight="1" x14ac:dyDescent="0.2">
      <c r="A134" s="464"/>
      <c r="B134" s="464"/>
      <c r="C134" s="481"/>
      <c r="D134" s="476"/>
      <c r="E134" s="476"/>
      <c r="F134" s="476"/>
      <c r="G134" s="313" t="s">
        <v>85</v>
      </c>
      <c r="H134" s="313"/>
      <c r="I134" s="313" t="s">
        <v>115</v>
      </c>
      <c r="J134" s="313" t="s">
        <v>90</v>
      </c>
      <c r="K134" s="464"/>
      <c r="L134" s="464"/>
      <c r="M134" s="464"/>
      <c r="N134" s="311" t="s">
        <v>124</v>
      </c>
      <c r="O134" s="464"/>
      <c r="P134" s="311" t="s">
        <v>112</v>
      </c>
      <c r="Q134" s="311" t="s">
        <v>119</v>
      </c>
      <c r="R134" s="315" t="s">
        <v>120</v>
      </c>
      <c r="S134" s="469"/>
      <c r="T134" s="469"/>
      <c r="U134" s="471"/>
      <c r="V134" s="464"/>
      <c r="W134" s="464"/>
      <c r="X134" s="213" t="s">
        <v>109</v>
      </c>
      <c r="Y134" s="464"/>
      <c r="Z134" s="464"/>
      <c r="AA134" s="464"/>
    </row>
    <row r="135" spans="1:27" ht="45.75" customHeight="1" x14ac:dyDescent="0.2">
      <c r="A135" s="465"/>
      <c r="B135" s="465"/>
      <c r="C135" s="482"/>
      <c r="D135" s="477"/>
      <c r="E135" s="477"/>
      <c r="F135" s="477"/>
      <c r="G135" s="314"/>
      <c r="H135" s="314"/>
      <c r="I135" s="314" t="s">
        <v>90</v>
      </c>
      <c r="J135" s="314"/>
      <c r="K135" s="465"/>
      <c r="L135" s="465"/>
      <c r="M135" s="465"/>
      <c r="N135" s="312" t="s">
        <v>85</v>
      </c>
      <c r="O135" s="465"/>
      <c r="P135" s="312"/>
      <c r="Q135" s="312" t="s">
        <v>121</v>
      </c>
      <c r="R135" s="316" t="s">
        <v>90</v>
      </c>
      <c r="S135" s="470"/>
      <c r="T135" s="470"/>
      <c r="U135" s="472"/>
      <c r="V135" s="465"/>
      <c r="W135" s="465"/>
      <c r="X135" s="214" t="s">
        <v>85</v>
      </c>
      <c r="Y135" s="465"/>
      <c r="Z135" s="465"/>
      <c r="AA135" s="465"/>
    </row>
    <row r="136" spans="1:27" s="13" customFormat="1" ht="16.5" customHeight="1" x14ac:dyDescent="0.5">
      <c r="A136" s="10"/>
      <c r="B136" s="31"/>
      <c r="C136" s="10"/>
      <c r="D136" s="66"/>
      <c r="E136" s="66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2"/>
      <c r="X136" s="219"/>
      <c r="Y136" s="219"/>
      <c r="Z136" s="219"/>
      <c r="AA136" s="219"/>
    </row>
    <row r="137" spans="1:27" s="13" customFormat="1" ht="23.1" customHeight="1" x14ac:dyDescent="0.5">
      <c r="A137" s="10">
        <v>28</v>
      </c>
      <c r="B137" s="7" t="s">
        <v>12</v>
      </c>
      <c r="C137" s="6">
        <v>3437</v>
      </c>
      <c r="D137" s="66">
        <v>0</v>
      </c>
      <c r="E137" s="66">
        <v>0</v>
      </c>
      <c r="F137" s="10">
        <v>89</v>
      </c>
      <c r="G137" s="10"/>
      <c r="H137" s="10">
        <v>89</v>
      </c>
      <c r="I137" s="10">
        <v>130</v>
      </c>
      <c r="J137" s="236">
        <f t="shared" ref="J137" si="118">H137*I137</f>
        <v>11570</v>
      </c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357">
        <f t="shared" ref="U137" si="119">R137*T137/100</f>
        <v>0</v>
      </c>
      <c r="V137" s="357">
        <f t="shared" ref="V137" si="120">R137-U137</f>
        <v>0</v>
      </c>
      <c r="W137" s="357">
        <f t="shared" ref="W137" si="121">J137+V137</f>
        <v>11570</v>
      </c>
      <c r="X137" s="111"/>
      <c r="Y137" s="387" t="s">
        <v>133</v>
      </c>
      <c r="Z137" s="111"/>
      <c r="AA137" s="111"/>
    </row>
    <row r="138" spans="1:27" s="13" customFormat="1" ht="15" customHeight="1" x14ac:dyDescent="0.5">
      <c r="A138" s="19"/>
      <c r="B138" s="20"/>
      <c r="C138" s="19"/>
      <c r="D138" s="18"/>
      <c r="E138" s="18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1"/>
      <c r="X138" s="60"/>
      <c r="Y138" s="60"/>
      <c r="Z138" s="60"/>
      <c r="AA138" s="60"/>
    </row>
    <row r="139" spans="1:27" s="13" customFormat="1" ht="18" customHeight="1" x14ac:dyDescent="0.5">
      <c r="A139" s="10"/>
      <c r="B139" s="31"/>
      <c r="C139" s="10"/>
      <c r="D139" s="66"/>
      <c r="E139" s="66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2"/>
      <c r="X139" s="219"/>
      <c r="Y139" s="219"/>
      <c r="Z139" s="219"/>
      <c r="AA139" s="219"/>
    </row>
    <row r="140" spans="1:27" s="13" customFormat="1" ht="23.1" customHeight="1" x14ac:dyDescent="0.5">
      <c r="A140" s="10">
        <v>29</v>
      </c>
      <c r="B140" s="7" t="s">
        <v>12</v>
      </c>
      <c r="C140" s="6">
        <v>3438</v>
      </c>
      <c r="D140" s="66">
        <v>0</v>
      </c>
      <c r="E140" s="66">
        <v>3</v>
      </c>
      <c r="F140" s="10">
        <v>46</v>
      </c>
      <c r="G140" s="10"/>
      <c r="H140" s="10">
        <v>346</v>
      </c>
      <c r="I140" s="10">
        <v>380</v>
      </c>
      <c r="J140" s="236">
        <f t="shared" ref="J140" si="122">H140*I140</f>
        <v>131480</v>
      </c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357">
        <f t="shared" ref="U140" si="123">R140*T140/100</f>
        <v>0</v>
      </c>
      <c r="V140" s="357">
        <f t="shared" ref="V140" si="124">R140-U140</f>
        <v>0</v>
      </c>
      <c r="W140" s="357">
        <f t="shared" ref="W140" si="125">J140+V140</f>
        <v>131480</v>
      </c>
      <c r="X140" s="111"/>
      <c r="Y140" s="387" t="s">
        <v>133</v>
      </c>
      <c r="Z140" s="111"/>
      <c r="AA140" s="111"/>
    </row>
    <row r="141" spans="1:27" s="13" customFormat="1" ht="15.75" customHeight="1" x14ac:dyDescent="0.5">
      <c r="A141" s="19"/>
      <c r="B141" s="20"/>
      <c r="C141" s="19"/>
      <c r="D141" s="18"/>
      <c r="E141" s="18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21"/>
      <c r="X141" s="60"/>
      <c r="Y141" s="60"/>
      <c r="Z141" s="60"/>
      <c r="AA141" s="60"/>
    </row>
    <row r="142" spans="1:27" s="13" customFormat="1" ht="14.25" customHeight="1" x14ac:dyDescent="0.5">
      <c r="A142" s="10"/>
      <c r="B142" s="31"/>
      <c r="C142" s="10"/>
      <c r="D142" s="66"/>
      <c r="E142" s="66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2"/>
      <c r="X142" s="219"/>
      <c r="Y142" s="219"/>
      <c r="Z142" s="219"/>
      <c r="AA142" s="219"/>
    </row>
    <row r="143" spans="1:27" s="13" customFormat="1" ht="23.1" customHeight="1" x14ac:dyDescent="0.5">
      <c r="A143" s="10">
        <v>30</v>
      </c>
      <c r="B143" s="7" t="s">
        <v>12</v>
      </c>
      <c r="C143" s="6">
        <v>3467</v>
      </c>
      <c r="D143" s="66">
        <v>0</v>
      </c>
      <c r="E143" s="66">
        <v>1</v>
      </c>
      <c r="F143" s="10">
        <v>75</v>
      </c>
      <c r="G143" s="10"/>
      <c r="H143" s="10">
        <v>175</v>
      </c>
      <c r="I143" s="10">
        <v>130</v>
      </c>
      <c r="J143" s="236">
        <f t="shared" ref="J143" si="126">H143*I143</f>
        <v>22750</v>
      </c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357">
        <f t="shared" ref="U143" si="127">R143*T143/100</f>
        <v>0</v>
      </c>
      <c r="V143" s="357">
        <f t="shared" ref="V143" si="128">R143-U143</f>
        <v>0</v>
      </c>
      <c r="W143" s="357">
        <f t="shared" ref="W143" si="129">J143+V143</f>
        <v>22750</v>
      </c>
      <c r="X143" s="111"/>
      <c r="Y143" s="387" t="s">
        <v>133</v>
      </c>
      <c r="Z143" s="111"/>
      <c r="AA143" s="111"/>
    </row>
    <row r="144" spans="1:27" s="13" customFormat="1" ht="15" customHeight="1" x14ac:dyDescent="0.5">
      <c r="A144" s="19"/>
      <c r="B144" s="20"/>
      <c r="C144" s="19"/>
      <c r="D144" s="18"/>
      <c r="E144" s="18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21"/>
      <c r="X144" s="60"/>
      <c r="Y144" s="60"/>
      <c r="Z144" s="60"/>
      <c r="AA144" s="60"/>
    </row>
    <row r="145" spans="1:27" s="13" customFormat="1" ht="15.75" customHeight="1" x14ac:dyDescent="0.5">
      <c r="A145" s="10"/>
      <c r="B145" s="31"/>
      <c r="C145" s="10"/>
      <c r="D145" s="66"/>
      <c r="E145" s="66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2"/>
      <c r="X145" s="219"/>
      <c r="Y145" s="219"/>
      <c r="Z145" s="219"/>
      <c r="AA145" s="219"/>
    </row>
    <row r="146" spans="1:27" s="13" customFormat="1" ht="23.1" customHeight="1" x14ac:dyDescent="0.5">
      <c r="A146" s="10">
        <v>31</v>
      </c>
      <c r="B146" s="7" t="s">
        <v>12</v>
      </c>
      <c r="C146" s="6">
        <v>3468</v>
      </c>
      <c r="D146" s="66">
        <v>0</v>
      </c>
      <c r="E146" s="66">
        <v>1</v>
      </c>
      <c r="F146" s="10">
        <v>15</v>
      </c>
      <c r="G146" s="10"/>
      <c r="H146" s="10">
        <v>115</v>
      </c>
      <c r="I146" s="10">
        <v>130</v>
      </c>
      <c r="J146" s="236">
        <f t="shared" ref="J146" si="130">H146*I146</f>
        <v>14950</v>
      </c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357">
        <f t="shared" ref="U146" si="131">R146*T146/100</f>
        <v>0</v>
      </c>
      <c r="V146" s="357">
        <f t="shared" ref="V146" si="132">R146-U146</f>
        <v>0</v>
      </c>
      <c r="W146" s="357">
        <f t="shared" ref="W146" si="133">J146+V146</f>
        <v>14950</v>
      </c>
      <c r="X146" s="111"/>
      <c r="Y146" s="387" t="s">
        <v>133</v>
      </c>
      <c r="Z146" s="111"/>
      <c r="AA146" s="111"/>
    </row>
    <row r="147" spans="1:27" s="13" customFormat="1" ht="23.1" customHeight="1" x14ac:dyDescent="0.5">
      <c r="A147" s="19"/>
      <c r="B147" s="20"/>
      <c r="C147" s="19"/>
      <c r="D147" s="18"/>
      <c r="E147" s="18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21"/>
      <c r="X147" s="60"/>
      <c r="Y147" s="60"/>
      <c r="Z147" s="60"/>
      <c r="AA147" s="60"/>
    </row>
    <row r="148" spans="1:27" s="40" customFormat="1" ht="15" customHeight="1" x14ac:dyDescent="0.5">
      <c r="A148" s="10"/>
      <c r="B148" s="31"/>
      <c r="C148" s="10"/>
      <c r="D148" s="95"/>
      <c r="E148" s="95"/>
      <c r="F148" s="31"/>
      <c r="G148" s="31"/>
      <c r="H148" s="31"/>
      <c r="I148" s="31"/>
      <c r="J148" s="31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2"/>
      <c r="X148" s="219"/>
      <c r="Y148" s="219"/>
      <c r="Z148" s="219"/>
      <c r="AA148" s="219"/>
    </row>
    <row r="149" spans="1:27" s="40" customFormat="1" ht="23.1" customHeight="1" x14ac:dyDescent="0.5">
      <c r="A149" s="6">
        <v>32</v>
      </c>
      <c r="B149" s="7" t="s">
        <v>12</v>
      </c>
      <c r="C149" s="6">
        <v>8827</v>
      </c>
      <c r="D149" s="118" t="s">
        <v>16</v>
      </c>
      <c r="E149" s="118" t="s">
        <v>53</v>
      </c>
      <c r="F149" s="7" t="s">
        <v>175</v>
      </c>
      <c r="G149" s="7"/>
      <c r="H149" s="7" t="s">
        <v>176</v>
      </c>
      <c r="I149" s="7" t="s">
        <v>137</v>
      </c>
      <c r="J149" s="236">
        <f t="shared" ref="J149" si="134">H149*I149</f>
        <v>38114</v>
      </c>
      <c r="K149" s="6">
        <v>1</v>
      </c>
      <c r="L149" s="6" t="s">
        <v>22</v>
      </c>
      <c r="M149" s="6"/>
      <c r="N149" s="6"/>
      <c r="O149" s="6">
        <v>640</v>
      </c>
      <c r="P149" s="6"/>
      <c r="Q149" s="46">
        <v>6850</v>
      </c>
      <c r="R149" s="395">
        <f t="shared" ref="R149" si="135">O149*Q149</f>
        <v>4384000</v>
      </c>
      <c r="S149" s="6">
        <v>5</v>
      </c>
      <c r="T149" s="6">
        <v>5</v>
      </c>
      <c r="U149" s="357">
        <f t="shared" ref="U149" si="136">R149*T149/100</f>
        <v>219200</v>
      </c>
      <c r="V149" s="357">
        <f t="shared" ref="V149" si="137">R149-U149</f>
        <v>4164800</v>
      </c>
      <c r="W149" s="357">
        <f t="shared" ref="W149" si="138">J149+V149</f>
        <v>4202914</v>
      </c>
      <c r="X149" s="111"/>
      <c r="Y149" s="387" t="s">
        <v>133</v>
      </c>
      <c r="Z149" s="111"/>
      <c r="AA149" s="111"/>
    </row>
    <row r="150" spans="1:27" s="40" customFormat="1" ht="23.1" customHeight="1" x14ac:dyDescent="0.5">
      <c r="A150" s="6"/>
      <c r="B150" s="7"/>
      <c r="C150" s="6"/>
      <c r="D150" s="118"/>
      <c r="E150" s="118"/>
      <c r="F150" s="7"/>
      <c r="G150" s="7"/>
      <c r="H150" s="7"/>
      <c r="I150" s="7"/>
      <c r="J150" s="7"/>
      <c r="K150" s="6"/>
      <c r="L150" s="6" t="s">
        <v>40</v>
      </c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5"/>
      <c r="X150" s="111"/>
      <c r="Y150" s="111"/>
      <c r="Z150" s="111"/>
      <c r="AA150" s="111"/>
    </row>
    <row r="151" spans="1:27" s="40" customFormat="1" ht="23.1" customHeight="1" x14ac:dyDescent="0.5">
      <c r="A151" s="6"/>
      <c r="B151" s="7"/>
      <c r="C151" s="6"/>
      <c r="D151" s="118"/>
      <c r="E151" s="161"/>
      <c r="F151" s="161"/>
      <c r="G151" s="305"/>
      <c r="H151" s="305"/>
      <c r="I151" s="305"/>
      <c r="J151" s="305"/>
      <c r="K151" s="6"/>
      <c r="L151" s="6" t="s">
        <v>45</v>
      </c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5"/>
      <c r="X151" s="111"/>
      <c r="Y151" s="111"/>
      <c r="Z151" s="111"/>
      <c r="AA151" s="111"/>
    </row>
    <row r="152" spans="1:27" s="40" customFormat="1" ht="23.1" customHeight="1" x14ac:dyDescent="0.5">
      <c r="A152" s="19"/>
      <c r="B152" s="20"/>
      <c r="C152" s="19"/>
      <c r="D152" s="119"/>
      <c r="E152" s="119"/>
      <c r="F152" s="119"/>
      <c r="G152" s="304"/>
      <c r="H152" s="304"/>
      <c r="I152" s="304"/>
      <c r="J152" s="304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21"/>
      <c r="X152" s="60"/>
      <c r="Y152" s="60"/>
      <c r="Z152" s="60"/>
      <c r="AA152" s="60"/>
    </row>
    <row r="153" spans="1:27" s="40" customFormat="1" ht="23.1" customHeight="1" x14ac:dyDescent="0.5">
      <c r="A153" s="10"/>
      <c r="B153" s="31"/>
      <c r="C153" s="10"/>
      <c r="D153" s="95"/>
      <c r="E153" s="95"/>
      <c r="F153" s="95"/>
      <c r="G153" s="95"/>
      <c r="H153" s="95"/>
      <c r="I153" s="95"/>
      <c r="J153" s="95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2"/>
      <c r="X153" s="219"/>
      <c r="Y153" s="219"/>
      <c r="Z153" s="219"/>
      <c r="AA153" s="219"/>
    </row>
    <row r="154" spans="1:27" s="40" customFormat="1" ht="23.1" customHeight="1" x14ac:dyDescent="0.5">
      <c r="A154" s="6">
        <v>33</v>
      </c>
      <c r="B154" s="7" t="s">
        <v>12</v>
      </c>
      <c r="C154" s="6">
        <v>9220</v>
      </c>
      <c r="D154" s="161" t="s">
        <v>64</v>
      </c>
      <c r="E154" s="161" t="s">
        <v>16</v>
      </c>
      <c r="F154" s="161" t="s">
        <v>16</v>
      </c>
      <c r="G154" s="305"/>
      <c r="H154" s="305" t="s">
        <v>177</v>
      </c>
      <c r="I154" s="305" t="s">
        <v>136</v>
      </c>
      <c r="J154" s="236">
        <f t="shared" ref="J154" si="139">H154*I154</f>
        <v>156000</v>
      </c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357">
        <f t="shared" ref="U154" si="140">R154*T154/100</f>
        <v>0</v>
      </c>
      <c r="V154" s="357">
        <f t="shared" ref="V154" si="141">R154-U154</f>
        <v>0</v>
      </c>
      <c r="W154" s="357">
        <f t="shared" ref="W154" si="142">J154+V154</f>
        <v>156000</v>
      </c>
      <c r="X154" s="111"/>
      <c r="Y154" s="387" t="s">
        <v>133</v>
      </c>
      <c r="Z154" s="111"/>
      <c r="AA154" s="111"/>
    </row>
    <row r="155" spans="1:27" s="40" customFormat="1" ht="23.1" customHeight="1" x14ac:dyDescent="0.5">
      <c r="A155" s="19"/>
      <c r="B155" s="20"/>
      <c r="C155" s="19"/>
      <c r="D155" s="18"/>
      <c r="E155" s="162"/>
      <c r="F155" s="162"/>
      <c r="G155" s="304"/>
      <c r="H155" s="304"/>
      <c r="I155" s="304"/>
      <c r="J155" s="304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21"/>
      <c r="X155" s="60"/>
      <c r="Y155" s="60"/>
      <c r="Z155" s="60"/>
      <c r="AA155" s="60"/>
    </row>
    <row r="156" spans="1:27" s="40" customFormat="1" ht="23.1" customHeight="1" x14ac:dyDescent="0.5">
      <c r="A156" s="15"/>
      <c r="B156" s="169"/>
      <c r="C156" s="15"/>
      <c r="D156" s="163"/>
      <c r="E156" s="163"/>
      <c r="F156" s="163"/>
      <c r="G156" s="306"/>
      <c r="H156" s="306"/>
      <c r="I156" s="306"/>
      <c r="J156" s="306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78"/>
      <c r="X156" s="139"/>
      <c r="Y156" s="139"/>
      <c r="Z156" s="139"/>
      <c r="AA156" s="139"/>
    </row>
    <row r="157" spans="1:27" s="40" customFormat="1" ht="23.1" customHeight="1" x14ac:dyDescent="0.5">
      <c r="A157" s="15"/>
      <c r="B157" s="169"/>
      <c r="C157" s="15"/>
      <c r="D157" s="163"/>
      <c r="E157" s="163"/>
      <c r="F157" s="163"/>
      <c r="G157" s="306"/>
      <c r="H157" s="306"/>
      <c r="I157" s="306"/>
      <c r="J157" s="306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78"/>
    </row>
    <row r="158" spans="1:27" s="40" customFormat="1" ht="23.1" customHeight="1" x14ac:dyDescent="0.5">
      <c r="A158" s="15"/>
      <c r="B158" s="169"/>
      <c r="C158" s="15"/>
      <c r="D158" s="163"/>
      <c r="E158" s="163"/>
      <c r="F158" s="163"/>
      <c r="G158" s="306"/>
      <c r="H158" s="306"/>
      <c r="I158" s="306"/>
      <c r="J158" s="306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78"/>
    </row>
    <row r="159" spans="1:27" s="40" customFormat="1" ht="23.1" customHeight="1" x14ac:dyDescent="0.5">
      <c r="A159" s="15"/>
      <c r="B159" s="169"/>
      <c r="C159" s="15"/>
      <c r="D159" s="163"/>
      <c r="E159" s="163"/>
      <c r="F159" s="163"/>
      <c r="G159" s="306"/>
      <c r="H159" s="306"/>
      <c r="I159" s="306"/>
      <c r="J159" s="306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78"/>
    </row>
    <row r="160" spans="1:27" s="40" customFormat="1" ht="23.1" customHeight="1" x14ac:dyDescent="0.5">
      <c r="A160" s="15"/>
      <c r="B160" s="169"/>
      <c r="C160" s="15"/>
      <c r="D160" s="163"/>
      <c r="E160" s="163"/>
      <c r="F160" s="163"/>
      <c r="G160" s="306"/>
      <c r="H160" s="306"/>
      <c r="I160" s="306"/>
      <c r="J160" s="306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78"/>
    </row>
    <row r="161" spans="1:23" s="40" customFormat="1" ht="23.1" customHeight="1" x14ac:dyDescent="0.5">
      <c r="A161" s="15"/>
      <c r="B161" s="169"/>
      <c r="C161" s="15"/>
      <c r="D161" s="163"/>
      <c r="E161" s="163"/>
      <c r="F161" s="163"/>
      <c r="G161" s="306"/>
      <c r="H161" s="306"/>
      <c r="I161" s="306"/>
      <c r="J161" s="306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78"/>
    </row>
    <row r="162" spans="1:23" s="40" customFormat="1" ht="23.1" customHeight="1" x14ac:dyDescent="0.5">
      <c r="A162" s="15"/>
      <c r="B162" s="169"/>
      <c r="C162" s="15"/>
      <c r="D162" s="163"/>
      <c r="E162" s="163"/>
      <c r="F162" s="163"/>
      <c r="G162" s="306"/>
      <c r="H162" s="306"/>
      <c r="I162" s="306"/>
      <c r="J162" s="306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78"/>
    </row>
    <row r="163" spans="1:23" s="40" customFormat="1" ht="23.1" customHeight="1" x14ac:dyDescent="0.5">
      <c r="A163" s="15"/>
      <c r="B163" s="169"/>
      <c r="C163" s="15"/>
      <c r="D163" s="163"/>
      <c r="E163" s="163"/>
      <c r="F163" s="163"/>
      <c r="G163" s="306"/>
      <c r="H163" s="306"/>
      <c r="I163" s="306"/>
      <c r="J163" s="306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78"/>
    </row>
    <row r="164" spans="1:23" s="40" customFormat="1" ht="23.1" customHeight="1" x14ac:dyDescent="0.5">
      <c r="A164" s="15"/>
      <c r="B164" s="169"/>
      <c r="C164" s="15"/>
      <c r="D164" s="163"/>
      <c r="E164" s="163"/>
      <c r="F164" s="163"/>
      <c r="G164" s="306"/>
      <c r="H164" s="306"/>
      <c r="I164" s="306"/>
      <c r="J164" s="306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78"/>
    </row>
    <row r="165" spans="1:23" s="40" customFormat="1" ht="23.1" customHeight="1" x14ac:dyDescent="0.5">
      <c r="A165" s="15"/>
      <c r="B165" s="169"/>
      <c r="C165" s="15"/>
      <c r="D165" s="163"/>
      <c r="E165" s="163"/>
      <c r="F165" s="163"/>
      <c r="G165" s="306"/>
      <c r="H165" s="306"/>
      <c r="I165" s="306"/>
      <c r="J165" s="306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78"/>
    </row>
    <row r="166" spans="1:23" s="40" customFormat="1" ht="23.1" customHeight="1" x14ac:dyDescent="0.5">
      <c r="A166" s="15"/>
      <c r="B166" s="169"/>
      <c r="C166" s="15"/>
      <c r="D166" s="163"/>
      <c r="E166" s="163"/>
      <c r="F166" s="163"/>
      <c r="G166" s="306"/>
      <c r="H166" s="306"/>
      <c r="I166" s="306"/>
      <c r="J166" s="306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78"/>
    </row>
    <row r="167" spans="1:23" s="40" customFormat="1" ht="23.1" customHeight="1" x14ac:dyDescent="0.5">
      <c r="A167" s="15"/>
      <c r="B167" s="169"/>
      <c r="C167" s="15"/>
      <c r="D167" s="163"/>
      <c r="E167" s="163"/>
      <c r="F167" s="163"/>
      <c r="G167" s="306"/>
      <c r="H167" s="306"/>
      <c r="I167" s="306"/>
      <c r="J167" s="306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78"/>
    </row>
    <row r="168" spans="1:23" s="40" customFormat="1" ht="23.1" customHeight="1" x14ac:dyDescent="0.5">
      <c r="A168" s="15"/>
      <c r="B168" s="169"/>
      <c r="C168" s="15"/>
      <c r="D168" s="163"/>
      <c r="E168" s="163"/>
      <c r="F168" s="163"/>
      <c r="G168" s="306"/>
      <c r="H168" s="306"/>
      <c r="I168" s="306"/>
      <c r="J168" s="306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78"/>
    </row>
    <row r="169" spans="1:23" s="40" customFormat="1" ht="23.1" customHeight="1" x14ac:dyDescent="0.5">
      <c r="A169" s="15"/>
      <c r="B169" s="169"/>
      <c r="C169" s="15"/>
      <c r="D169" s="163"/>
      <c r="E169" s="163"/>
      <c r="F169" s="163"/>
      <c r="G169" s="306"/>
      <c r="H169" s="306"/>
      <c r="I169" s="306"/>
      <c r="J169" s="306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78"/>
    </row>
    <row r="170" spans="1:23" s="40" customFormat="1" ht="23.1" customHeight="1" x14ac:dyDescent="0.5">
      <c r="A170" s="15"/>
      <c r="B170" s="169"/>
      <c r="C170" s="15"/>
      <c r="D170" s="163"/>
      <c r="E170" s="163"/>
      <c r="F170" s="163"/>
      <c r="G170" s="306"/>
      <c r="H170" s="306"/>
      <c r="I170" s="306"/>
      <c r="J170" s="306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78"/>
    </row>
  </sheetData>
  <mergeCells count="136">
    <mergeCell ref="D106:F106"/>
    <mergeCell ref="B6:B10"/>
    <mergeCell ref="C6:C10"/>
    <mergeCell ref="D6:F6"/>
    <mergeCell ref="D29:F29"/>
    <mergeCell ref="A55:F55"/>
    <mergeCell ref="A5:F5"/>
    <mergeCell ref="W6:W10"/>
    <mergeCell ref="D7:D10"/>
    <mergeCell ref="E7:E10"/>
    <mergeCell ref="F7:F10"/>
    <mergeCell ref="K6:K10"/>
    <mergeCell ref="L6:L10"/>
    <mergeCell ref="M6:M10"/>
    <mergeCell ref="O6:O10"/>
    <mergeCell ref="B56:B60"/>
    <mergeCell ref="C56:C60"/>
    <mergeCell ref="D56:F56"/>
    <mergeCell ref="K56:K60"/>
    <mergeCell ref="L56:L60"/>
    <mergeCell ref="M56:M60"/>
    <mergeCell ref="D57:D60"/>
    <mergeCell ref="E57:E60"/>
    <mergeCell ref="F57:F60"/>
    <mergeCell ref="O81:O85"/>
    <mergeCell ref="W81:W85"/>
    <mergeCell ref="K80:R80"/>
    <mergeCell ref="V81:V85"/>
    <mergeCell ref="A80:F80"/>
    <mergeCell ref="D82:D85"/>
    <mergeCell ref="E82:E85"/>
    <mergeCell ref="F82:F85"/>
    <mergeCell ref="A56:A60"/>
    <mergeCell ref="S58:S60"/>
    <mergeCell ref="T58:T60"/>
    <mergeCell ref="U58:U60"/>
    <mergeCell ref="A6:A10"/>
    <mergeCell ref="K29:K33"/>
    <mergeCell ref="L29:L33"/>
    <mergeCell ref="M29:M33"/>
    <mergeCell ref="O29:O33"/>
    <mergeCell ref="W29:W33"/>
    <mergeCell ref="D30:D33"/>
    <mergeCell ref="E30:E33"/>
    <mergeCell ref="F30:F33"/>
    <mergeCell ref="K28:R28"/>
    <mergeCell ref="V29:V33"/>
    <mergeCell ref="A28:F28"/>
    <mergeCell ref="A29:A33"/>
    <mergeCell ref="B29:B33"/>
    <mergeCell ref="C29:C33"/>
    <mergeCell ref="V6:V10"/>
    <mergeCell ref="D107:D110"/>
    <mergeCell ref="E107:E110"/>
    <mergeCell ref="F107:F110"/>
    <mergeCell ref="M106:M110"/>
    <mergeCell ref="K131:K135"/>
    <mergeCell ref="A105:F105"/>
    <mergeCell ref="A81:A85"/>
    <mergeCell ref="B81:B85"/>
    <mergeCell ref="C81:C85"/>
    <mergeCell ref="D81:F81"/>
    <mergeCell ref="K81:K85"/>
    <mergeCell ref="L81:L85"/>
    <mergeCell ref="M81:M85"/>
    <mergeCell ref="A106:A110"/>
    <mergeCell ref="B106:B110"/>
    <mergeCell ref="C106:C110"/>
    <mergeCell ref="A130:F130"/>
    <mergeCell ref="D132:D135"/>
    <mergeCell ref="A131:A135"/>
    <mergeCell ref="B131:B135"/>
    <mergeCell ref="C131:C135"/>
    <mergeCell ref="D131:F131"/>
    <mergeCell ref="E132:E135"/>
    <mergeCell ref="F132:F135"/>
    <mergeCell ref="Y6:Y10"/>
    <mergeCell ref="Z6:Z10"/>
    <mergeCell ref="AA6:AA10"/>
    <mergeCell ref="S7:U7"/>
    <mergeCell ref="S8:S10"/>
    <mergeCell ref="T8:T10"/>
    <mergeCell ref="U8:U10"/>
    <mergeCell ref="L131:L135"/>
    <mergeCell ref="M131:M135"/>
    <mergeCell ref="O131:O135"/>
    <mergeCell ref="W131:W135"/>
    <mergeCell ref="O106:O110"/>
    <mergeCell ref="K130:R130"/>
    <mergeCell ref="V131:V135"/>
    <mergeCell ref="K106:K110"/>
    <mergeCell ref="L106:L110"/>
    <mergeCell ref="O56:O60"/>
    <mergeCell ref="W56:W60"/>
    <mergeCell ref="K55:R55"/>
    <mergeCell ref="V56:V60"/>
    <mergeCell ref="Y56:Y60"/>
    <mergeCell ref="Z56:Z60"/>
    <mergeCell ref="AA56:AA60"/>
    <mergeCell ref="S57:U57"/>
    <mergeCell ref="S107:U107"/>
    <mergeCell ref="S108:S110"/>
    <mergeCell ref="T108:T110"/>
    <mergeCell ref="U108:U110"/>
    <mergeCell ref="W106:W110"/>
    <mergeCell ref="Y29:Y33"/>
    <mergeCell ref="Z29:Z33"/>
    <mergeCell ref="AA29:AA33"/>
    <mergeCell ref="S30:U30"/>
    <mergeCell ref="S31:S33"/>
    <mergeCell ref="T31:T33"/>
    <mergeCell ref="U31:U33"/>
    <mergeCell ref="Y1:Z1"/>
    <mergeCell ref="A2:Z2"/>
    <mergeCell ref="A3:Z3"/>
    <mergeCell ref="Z4:AA4"/>
    <mergeCell ref="K5:S5"/>
    <mergeCell ref="Y131:Y135"/>
    <mergeCell ref="Z131:Z135"/>
    <mergeCell ref="AA131:AA135"/>
    <mergeCell ref="S132:U132"/>
    <mergeCell ref="S133:S135"/>
    <mergeCell ref="T133:T135"/>
    <mergeCell ref="U133:U135"/>
    <mergeCell ref="Y81:Y85"/>
    <mergeCell ref="Z81:Z85"/>
    <mergeCell ref="AA81:AA85"/>
    <mergeCell ref="S82:U82"/>
    <mergeCell ref="S83:S85"/>
    <mergeCell ref="T83:T85"/>
    <mergeCell ref="U83:U85"/>
    <mergeCell ref="K105:R105"/>
    <mergeCell ref="V106:V110"/>
    <mergeCell ref="Y106:Y110"/>
    <mergeCell ref="Z106:Z110"/>
    <mergeCell ref="AA106:AA110"/>
  </mergeCells>
  <pageMargins left="0" right="0" top="0" bottom="0" header="0" footer="0"/>
  <pageSetup paperSize="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view="pageBreakPreview" topLeftCell="A16" zoomScaleNormal="100" zoomScaleSheetLayoutView="100" workbookViewId="0">
      <selection activeCell="M18" sqref="M18"/>
    </sheetView>
  </sheetViews>
  <sheetFormatPr defaultRowHeight="14.25" x14ac:dyDescent="0.2"/>
  <cols>
    <col min="1" max="1" width="2.875" customWidth="1"/>
    <col min="2" max="2" width="5.5" customWidth="1"/>
    <col min="3" max="3" width="5.375" customWidth="1"/>
    <col min="4" max="4" width="3.75" customWidth="1"/>
    <col min="5" max="5" width="3.625" customWidth="1"/>
    <col min="6" max="9" width="4.875" customWidth="1"/>
    <col min="10" max="10" width="6.375" customWidth="1"/>
    <col min="11" max="11" width="3.75" customWidth="1"/>
    <col min="12" max="12" width="6.75" customWidth="1"/>
    <col min="13" max="13" width="6.625" customWidth="1"/>
    <col min="14" max="14" width="5" customWidth="1"/>
    <col min="15" max="16" width="6.375" customWidth="1"/>
    <col min="17" max="17" width="6.125" customWidth="1"/>
    <col min="18" max="18" width="6.875" customWidth="1"/>
    <col min="19" max="19" width="4.875" customWidth="1"/>
    <col min="20" max="21" width="5.25" customWidth="1"/>
    <col min="23" max="23" width="8" customWidth="1"/>
    <col min="25" max="25" width="8.25" customWidth="1"/>
  </cols>
  <sheetData>
    <row r="1" spans="1:27" ht="23.25" x14ac:dyDescent="0.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488" t="s">
        <v>105</v>
      </c>
      <c r="Z1" s="488"/>
      <c r="AA1" s="40"/>
    </row>
    <row r="2" spans="1:27" ht="21.75" x14ac:dyDescent="0.5">
      <c r="A2" s="489" t="s">
        <v>148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0"/>
    </row>
    <row r="3" spans="1:27" ht="21.75" x14ac:dyDescent="0.5">
      <c r="A3" s="489" t="s">
        <v>13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0"/>
    </row>
    <row r="4" spans="1:27" ht="21.75" x14ac:dyDescent="0.5">
      <c r="A4" s="185"/>
      <c r="B4" s="40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5"/>
      <c r="T4" s="15"/>
      <c r="U4" s="15"/>
      <c r="V4" s="15"/>
      <c r="W4" s="15"/>
      <c r="X4" s="185"/>
      <c r="Y4" s="40"/>
      <c r="Z4" s="510" t="s">
        <v>161</v>
      </c>
      <c r="AA4" s="510"/>
    </row>
    <row r="5" spans="1:27" ht="15" customHeight="1" x14ac:dyDescent="0.5">
      <c r="A5" s="165"/>
      <c r="B5" s="165"/>
      <c r="C5" s="165"/>
      <c r="D5" s="165"/>
      <c r="E5" s="165"/>
      <c r="F5" s="165"/>
      <c r="G5" s="326"/>
      <c r="H5" s="326"/>
      <c r="I5" s="326"/>
      <c r="J5" s="326"/>
      <c r="K5" s="165"/>
      <c r="L5" s="165"/>
      <c r="M5" s="165"/>
      <c r="N5" s="326"/>
      <c r="O5" s="165"/>
      <c r="P5" s="326"/>
      <c r="Q5" s="326"/>
      <c r="R5" s="326"/>
      <c r="S5" s="165"/>
      <c r="T5" s="333"/>
      <c r="U5" s="90"/>
      <c r="V5" s="90"/>
    </row>
    <row r="6" spans="1:27" ht="18" x14ac:dyDescent="0.4">
      <c r="A6" s="492" t="s">
        <v>93</v>
      </c>
      <c r="B6" s="487"/>
      <c r="C6" s="487"/>
      <c r="D6" s="487"/>
      <c r="E6" s="487"/>
      <c r="F6" s="487"/>
      <c r="G6" s="325"/>
      <c r="H6" s="325"/>
      <c r="I6" s="325"/>
      <c r="J6" s="325"/>
      <c r="K6" s="492" t="s">
        <v>104</v>
      </c>
      <c r="L6" s="487"/>
      <c r="M6" s="487"/>
      <c r="N6" s="487"/>
      <c r="O6" s="487"/>
      <c r="P6" s="487"/>
      <c r="Q6" s="487"/>
      <c r="R6" s="487"/>
      <c r="S6" s="507"/>
      <c r="T6" s="274"/>
      <c r="U6" s="274"/>
      <c r="V6" s="274"/>
      <c r="W6" s="189"/>
      <c r="X6" s="212" t="s">
        <v>106</v>
      </c>
      <c r="Y6" s="189"/>
      <c r="Z6" s="189"/>
      <c r="AA6" s="211"/>
    </row>
    <row r="7" spans="1:27" ht="18" customHeight="1" x14ac:dyDescent="0.4">
      <c r="A7" s="491" t="s">
        <v>3</v>
      </c>
      <c r="B7" s="491" t="s">
        <v>4</v>
      </c>
      <c r="C7" s="497" t="s">
        <v>5</v>
      </c>
      <c r="D7" s="492" t="s">
        <v>6</v>
      </c>
      <c r="E7" s="487"/>
      <c r="F7" s="493"/>
      <c r="G7" s="188" t="s">
        <v>83</v>
      </c>
      <c r="H7" s="188" t="s">
        <v>86</v>
      </c>
      <c r="I7" s="188" t="s">
        <v>87</v>
      </c>
      <c r="J7" s="188" t="s">
        <v>155</v>
      </c>
      <c r="K7" s="491" t="s">
        <v>3</v>
      </c>
      <c r="L7" s="491" t="s">
        <v>7</v>
      </c>
      <c r="M7" s="491" t="s">
        <v>8</v>
      </c>
      <c r="N7" s="327" t="s">
        <v>83</v>
      </c>
      <c r="O7" s="491" t="s">
        <v>95</v>
      </c>
      <c r="P7" s="328" t="s">
        <v>110</v>
      </c>
      <c r="Q7" s="328" t="s">
        <v>87</v>
      </c>
      <c r="R7" s="328" t="s">
        <v>155</v>
      </c>
      <c r="S7" s="208"/>
      <c r="T7" s="243"/>
      <c r="U7" s="209"/>
      <c r="V7" s="494" t="s">
        <v>100</v>
      </c>
      <c r="W7" s="464" t="s">
        <v>103</v>
      </c>
      <c r="X7" s="213" t="s">
        <v>107</v>
      </c>
      <c r="Y7" s="464" t="s">
        <v>101</v>
      </c>
      <c r="Z7" s="464" t="s">
        <v>102</v>
      </c>
      <c r="AA7" s="464" t="s">
        <v>146</v>
      </c>
    </row>
    <row r="8" spans="1:27" ht="28.5" customHeight="1" x14ac:dyDescent="0.4">
      <c r="A8" s="464"/>
      <c r="B8" s="464"/>
      <c r="C8" s="481"/>
      <c r="D8" s="475" t="s">
        <v>9</v>
      </c>
      <c r="E8" s="475" t="s">
        <v>10</v>
      </c>
      <c r="F8" s="475" t="s">
        <v>11</v>
      </c>
      <c r="G8" s="323" t="s">
        <v>123</v>
      </c>
      <c r="H8" s="323" t="s">
        <v>114</v>
      </c>
      <c r="I8" s="323" t="s">
        <v>88</v>
      </c>
      <c r="J8" s="323" t="s">
        <v>87</v>
      </c>
      <c r="K8" s="464"/>
      <c r="L8" s="464"/>
      <c r="M8" s="464"/>
      <c r="N8" s="321" t="s">
        <v>84</v>
      </c>
      <c r="O8" s="464"/>
      <c r="P8" s="321" t="s">
        <v>111</v>
      </c>
      <c r="Q8" s="321" t="s">
        <v>88</v>
      </c>
      <c r="R8" s="321" t="s">
        <v>87</v>
      </c>
      <c r="S8" s="466" t="s">
        <v>97</v>
      </c>
      <c r="T8" s="467"/>
      <c r="U8" s="468"/>
      <c r="V8" s="495"/>
      <c r="W8" s="464"/>
      <c r="X8" s="213" t="s">
        <v>96</v>
      </c>
      <c r="Y8" s="464"/>
      <c r="Z8" s="464"/>
      <c r="AA8" s="464"/>
    </row>
    <row r="9" spans="1:27" ht="14.25" customHeight="1" x14ac:dyDescent="0.2">
      <c r="A9" s="464"/>
      <c r="B9" s="464"/>
      <c r="C9" s="481"/>
      <c r="D9" s="476"/>
      <c r="E9" s="476"/>
      <c r="F9" s="476"/>
      <c r="G9" s="323" t="s">
        <v>124</v>
      </c>
      <c r="H9" s="323" t="s">
        <v>115</v>
      </c>
      <c r="I9" s="323" t="s">
        <v>125</v>
      </c>
      <c r="J9" s="323" t="s">
        <v>88</v>
      </c>
      <c r="K9" s="464"/>
      <c r="L9" s="464"/>
      <c r="M9" s="464"/>
      <c r="N9" s="321" t="s">
        <v>156</v>
      </c>
      <c r="O9" s="464"/>
      <c r="P9" s="321" t="s">
        <v>112</v>
      </c>
      <c r="Q9" s="321" t="s">
        <v>158</v>
      </c>
      <c r="R9" s="321" t="s">
        <v>158</v>
      </c>
      <c r="S9" s="469" t="s">
        <v>98</v>
      </c>
      <c r="T9" s="496" t="s">
        <v>144</v>
      </c>
      <c r="U9" s="471" t="s">
        <v>99</v>
      </c>
      <c r="V9" s="464"/>
      <c r="W9" s="464"/>
      <c r="X9" s="213" t="s">
        <v>108</v>
      </c>
      <c r="Y9" s="464"/>
      <c r="Z9" s="464"/>
      <c r="AA9" s="464"/>
    </row>
    <row r="10" spans="1:27" ht="14.25" customHeight="1" x14ac:dyDescent="0.2">
      <c r="A10" s="464"/>
      <c r="B10" s="464"/>
      <c r="C10" s="481"/>
      <c r="D10" s="476"/>
      <c r="E10" s="476"/>
      <c r="F10" s="476"/>
      <c r="G10" s="323" t="s">
        <v>85</v>
      </c>
      <c r="H10" s="323"/>
      <c r="I10" s="323" t="s">
        <v>115</v>
      </c>
      <c r="J10" s="323" t="s">
        <v>117</v>
      </c>
      <c r="K10" s="464"/>
      <c r="L10" s="464"/>
      <c r="M10" s="464"/>
      <c r="N10" s="321" t="s">
        <v>157</v>
      </c>
      <c r="O10" s="464"/>
      <c r="P10" s="321"/>
      <c r="Q10" s="321" t="s">
        <v>159</v>
      </c>
      <c r="R10" s="321" t="s">
        <v>159</v>
      </c>
      <c r="S10" s="469"/>
      <c r="T10" s="469"/>
      <c r="U10" s="471"/>
      <c r="V10" s="464"/>
      <c r="W10" s="464"/>
      <c r="X10" s="213" t="s">
        <v>109</v>
      </c>
      <c r="Y10" s="464"/>
      <c r="Z10" s="464"/>
      <c r="AA10" s="464"/>
    </row>
    <row r="11" spans="1:27" ht="45" customHeight="1" x14ac:dyDescent="0.2">
      <c r="A11" s="465"/>
      <c r="B11" s="465"/>
      <c r="C11" s="482"/>
      <c r="D11" s="477"/>
      <c r="E11" s="477"/>
      <c r="F11" s="477"/>
      <c r="G11" s="324"/>
      <c r="H11" s="324"/>
      <c r="I11" s="324"/>
      <c r="J11" s="324" t="s">
        <v>90</v>
      </c>
      <c r="K11" s="465"/>
      <c r="L11" s="465"/>
      <c r="M11" s="465"/>
      <c r="N11" s="322"/>
      <c r="O11" s="465"/>
      <c r="P11" s="322"/>
      <c r="Q11" s="322" t="s">
        <v>132</v>
      </c>
      <c r="R11" s="322"/>
      <c r="S11" s="470"/>
      <c r="T11" s="470"/>
      <c r="U11" s="472"/>
      <c r="V11" s="465"/>
      <c r="W11" s="465"/>
      <c r="X11" s="214" t="s">
        <v>85</v>
      </c>
      <c r="Y11" s="465"/>
      <c r="Z11" s="465"/>
      <c r="AA11" s="465"/>
    </row>
    <row r="12" spans="1:27" ht="18" x14ac:dyDescent="0.4">
      <c r="A12" s="6"/>
      <c r="B12" s="8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5"/>
      <c r="U12" s="339"/>
      <c r="V12" s="87"/>
      <c r="W12" s="87"/>
      <c r="X12" s="87"/>
      <c r="Y12" s="87"/>
      <c r="Z12" s="87"/>
      <c r="AA12" s="336"/>
    </row>
    <row r="13" spans="1:27" ht="21.75" x14ac:dyDescent="0.5">
      <c r="A13" s="10">
        <v>1</v>
      </c>
      <c r="B13" s="10" t="s">
        <v>12</v>
      </c>
      <c r="C13" s="10">
        <v>9209</v>
      </c>
      <c r="D13" s="10">
        <v>0</v>
      </c>
      <c r="E13" s="10">
        <v>2</v>
      </c>
      <c r="F13" s="69">
        <v>36.4</v>
      </c>
      <c r="G13" s="69"/>
      <c r="H13" s="69">
        <v>236.4</v>
      </c>
      <c r="I13" s="127">
        <v>130</v>
      </c>
      <c r="J13" s="236">
        <f t="shared" ref="J13" si="0">H13*I13</f>
        <v>30732</v>
      </c>
      <c r="K13" s="10">
        <v>1</v>
      </c>
      <c r="L13" s="10">
        <v>100</v>
      </c>
      <c r="M13" s="10" t="s">
        <v>22</v>
      </c>
      <c r="N13" s="10"/>
      <c r="O13" s="10">
        <v>240</v>
      </c>
      <c r="P13" s="10"/>
      <c r="Q13" s="46">
        <v>6850</v>
      </c>
      <c r="R13" s="395">
        <f t="shared" ref="R13" si="1">O13*Q13</f>
        <v>1644000</v>
      </c>
      <c r="S13" s="10">
        <v>5</v>
      </c>
      <c r="T13" s="12">
        <v>5</v>
      </c>
      <c r="U13" s="357">
        <f t="shared" ref="U13" si="2">R13*T13/100</f>
        <v>82200</v>
      </c>
      <c r="V13" s="357">
        <f t="shared" ref="V13" si="3">R13-U13</f>
        <v>1561800</v>
      </c>
      <c r="W13" s="357">
        <f t="shared" ref="W13" si="4">J13+V13</f>
        <v>1592532</v>
      </c>
      <c r="X13" s="111"/>
      <c r="Y13" s="387" t="s">
        <v>133</v>
      </c>
      <c r="Z13" s="87"/>
      <c r="AA13" s="336"/>
    </row>
    <row r="14" spans="1:27" ht="18" x14ac:dyDescent="0.4">
      <c r="A14" s="6"/>
      <c r="B14" s="10"/>
      <c r="C14" s="6"/>
      <c r="D14" s="6"/>
      <c r="E14" s="6"/>
      <c r="F14" s="6"/>
      <c r="G14" s="6"/>
      <c r="H14" s="6"/>
      <c r="I14" s="6"/>
      <c r="J14" s="6"/>
      <c r="K14" s="6"/>
      <c r="L14" s="6"/>
      <c r="M14" s="10" t="s">
        <v>35</v>
      </c>
      <c r="N14" s="10"/>
      <c r="O14" s="6"/>
      <c r="P14" s="6"/>
      <c r="Q14" s="6"/>
      <c r="R14" s="6"/>
      <c r="S14" s="6"/>
      <c r="T14" s="5"/>
      <c r="U14" s="335"/>
      <c r="V14" s="87"/>
      <c r="W14" s="87"/>
      <c r="X14" s="87"/>
      <c r="Y14" s="87"/>
      <c r="Z14" s="87"/>
      <c r="AA14" s="336"/>
    </row>
    <row r="15" spans="1:27" ht="18" x14ac:dyDescent="0.4">
      <c r="A15" s="6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 t="s">
        <v>36</v>
      </c>
      <c r="N15" s="6"/>
      <c r="O15" s="6"/>
      <c r="P15" s="6"/>
      <c r="Q15" s="6"/>
      <c r="R15" s="6"/>
      <c r="S15" s="6"/>
      <c r="T15" s="5"/>
      <c r="U15" s="335"/>
      <c r="V15" s="87"/>
      <c r="W15" s="87"/>
      <c r="X15" s="87"/>
      <c r="Y15" s="87"/>
      <c r="Z15" s="87"/>
      <c r="AA15" s="336"/>
    </row>
    <row r="16" spans="1:27" ht="11.25" customHeight="1" x14ac:dyDescent="0.4">
      <c r="A16" s="19"/>
      <c r="B16" s="21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21"/>
      <c r="U16" s="337"/>
      <c r="V16" s="102"/>
      <c r="W16" s="102"/>
      <c r="X16" s="102"/>
      <c r="Y16" s="102"/>
      <c r="Z16" s="102"/>
      <c r="AA16" s="338"/>
    </row>
    <row r="17" spans="1:27" ht="18" x14ac:dyDescent="0.4">
      <c r="A17" s="6"/>
      <c r="B17" s="4"/>
      <c r="C17" s="6"/>
      <c r="D17" s="10"/>
      <c r="E17" s="10"/>
      <c r="F17" s="10"/>
      <c r="G17" s="10"/>
      <c r="H17" s="10"/>
      <c r="I17" s="10"/>
      <c r="J17" s="10"/>
      <c r="K17" s="6"/>
      <c r="L17" s="6"/>
      <c r="M17" s="6"/>
      <c r="N17" s="6"/>
      <c r="O17" s="6"/>
      <c r="P17" s="6"/>
      <c r="Q17" s="6"/>
      <c r="R17" s="6"/>
      <c r="S17" s="6"/>
      <c r="T17" s="397"/>
      <c r="U17" s="87"/>
      <c r="V17" s="87"/>
      <c r="W17" s="87"/>
      <c r="X17" s="87"/>
      <c r="Y17" s="87"/>
      <c r="Z17" s="87"/>
      <c r="AA17" s="87"/>
    </row>
    <row r="18" spans="1:27" ht="18" x14ac:dyDescent="0.4">
      <c r="A18" s="6">
        <v>2</v>
      </c>
      <c r="B18" s="43" t="s">
        <v>12</v>
      </c>
      <c r="C18" s="6">
        <v>2820</v>
      </c>
      <c r="D18" s="6">
        <v>0</v>
      </c>
      <c r="E18" s="6">
        <v>2</v>
      </c>
      <c r="F18" s="6">
        <v>11</v>
      </c>
      <c r="G18" s="6"/>
      <c r="H18" s="6">
        <v>211</v>
      </c>
      <c r="I18" s="6">
        <v>130</v>
      </c>
      <c r="J18" s="236">
        <f t="shared" ref="J18:J22" si="5">H18*I18</f>
        <v>27430</v>
      </c>
      <c r="K18" s="6"/>
      <c r="L18" s="6"/>
      <c r="M18" s="6"/>
      <c r="N18" s="6"/>
      <c r="O18" s="6"/>
      <c r="P18" s="6"/>
      <c r="Q18" s="6"/>
      <c r="R18" s="6"/>
      <c r="S18" s="6"/>
      <c r="T18" s="397"/>
      <c r="U18" s="357">
        <f t="shared" ref="U18:U22" si="6">R18*T18/100</f>
        <v>0</v>
      </c>
      <c r="V18" s="357">
        <f t="shared" ref="V18:V22" si="7">R18-U18</f>
        <v>0</v>
      </c>
      <c r="W18" s="357">
        <f t="shared" ref="W18:W22" si="8">J18+V18</f>
        <v>27430</v>
      </c>
      <c r="X18" s="87"/>
      <c r="Y18" s="87"/>
      <c r="Z18" s="87"/>
      <c r="AA18" s="87"/>
    </row>
    <row r="19" spans="1:27" ht="18" x14ac:dyDescent="0.4">
      <c r="A19" s="6">
        <v>3</v>
      </c>
      <c r="B19" s="43" t="s">
        <v>12</v>
      </c>
      <c r="C19" s="6">
        <v>2824</v>
      </c>
      <c r="D19" s="6">
        <v>0</v>
      </c>
      <c r="E19" s="6">
        <v>3</v>
      </c>
      <c r="F19" s="6">
        <v>9</v>
      </c>
      <c r="G19" s="6"/>
      <c r="H19" s="6">
        <v>309</v>
      </c>
      <c r="I19" s="6">
        <v>130</v>
      </c>
      <c r="J19" s="236">
        <f t="shared" si="5"/>
        <v>40170</v>
      </c>
      <c r="K19" s="6"/>
      <c r="L19" s="6"/>
      <c r="M19" s="6"/>
      <c r="N19" s="6"/>
      <c r="O19" s="6"/>
      <c r="P19" s="6"/>
      <c r="Q19" s="6"/>
      <c r="R19" s="6"/>
      <c r="S19" s="6"/>
      <c r="T19" s="397"/>
      <c r="U19" s="357">
        <f t="shared" si="6"/>
        <v>0</v>
      </c>
      <c r="V19" s="357">
        <f t="shared" si="7"/>
        <v>0</v>
      </c>
      <c r="W19" s="357">
        <f t="shared" si="8"/>
        <v>40170</v>
      </c>
      <c r="X19" s="87"/>
      <c r="Y19" s="87"/>
      <c r="Z19" s="87"/>
      <c r="AA19" s="87"/>
    </row>
    <row r="20" spans="1:27" ht="18" x14ac:dyDescent="0.4">
      <c r="A20" s="6">
        <v>4</v>
      </c>
      <c r="B20" s="43" t="s">
        <v>12</v>
      </c>
      <c r="C20" s="6">
        <v>2825</v>
      </c>
      <c r="D20" s="6">
        <v>3</v>
      </c>
      <c r="E20" s="6">
        <v>3</v>
      </c>
      <c r="F20" s="6">
        <v>12</v>
      </c>
      <c r="G20" s="6"/>
      <c r="H20" s="6">
        <v>1512</v>
      </c>
      <c r="I20" s="6">
        <v>130</v>
      </c>
      <c r="J20" s="236">
        <f t="shared" si="5"/>
        <v>196560</v>
      </c>
      <c r="K20" s="6"/>
      <c r="L20" s="6"/>
      <c r="M20" s="6"/>
      <c r="N20" s="6"/>
      <c r="O20" s="6"/>
      <c r="P20" s="6"/>
      <c r="Q20" s="6"/>
      <c r="R20" s="6"/>
      <c r="S20" s="6"/>
      <c r="T20" s="397"/>
      <c r="U20" s="357">
        <f t="shared" si="6"/>
        <v>0</v>
      </c>
      <c r="V20" s="357">
        <f t="shared" si="7"/>
        <v>0</v>
      </c>
      <c r="W20" s="357">
        <f t="shared" si="8"/>
        <v>196560</v>
      </c>
      <c r="X20" s="87"/>
      <c r="Y20" s="387" t="s">
        <v>133</v>
      </c>
      <c r="Z20" s="87"/>
      <c r="AA20" s="87"/>
    </row>
    <row r="21" spans="1:27" ht="18" x14ac:dyDescent="0.4">
      <c r="A21" s="6">
        <v>5</v>
      </c>
      <c r="B21" s="43" t="s">
        <v>12</v>
      </c>
      <c r="C21" s="6">
        <v>3944</v>
      </c>
      <c r="D21" s="6">
        <v>1</v>
      </c>
      <c r="E21" s="6">
        <v>1</v>
      </c>
      <c r="F21" s="6">
        <v>76</v>
      </c>
      <c r="G21" s="6"/>
      <c r="H21" s="6">
        <v>576</v>
      </c>
      <c r="I21" s="6">
        <v>130</v>
      </c>
      <c r="J21" s="236">
        <f t="shared" si="5"/>
        <v>74880</v>
      </c>
      <c r="K21" s="6"/>
      <c r="L21" s="6"/>
      <c r="M21" s="6"/>
      <c r="N21" s="6"/>
      <c r="O21" s="6"/>
      <c r="P21" s="6"/>
      <c r="Q21" s="6"/>
      <c r="R21" s="6"/>
      <c r="S21" s="6"/>
      <c r="T21" s="397"/>
      <c r="U21" s="357">
        <f t="shared" si="6"/>
        <v>0</v>
      </c>
      <c r="V21" s="357">
        <f t="shared" si="7"/>
        <v>0</v>
      </c>
      <c r="W21" s="357">
        <f t="shared" si="8"/>
        <v>74880</v>
      </c>
      <c r="X21" s="87"/>
      <c r="Y21" s="87"/>
      <c r="Z21" s="87"/>
      <c r="AA21" s="87"/>
    </row>
    <row r="22" spans="1:27" ht="18" x14ac:dyDescent="0.4">
      <c r="A22" s="6">
        <v>6</v>
      </c>
      <c r="B22" s="43" t="s">
        <v>12</v>
      </c>
      <c r="C22" s="6">
        <v>4190</v>
      </c>
      <c r="D22" s="6">
        <v>3</v>
      </c>
      <c r="E22" s="6">
        <v>3</v>
      </c>
      <c r="F22" s="6">
        <v>85</v>
      </c>
      <c r="G22" s="6"/>
      <c r="H22" s="6">
        <v>1585</v>
      </c>
      <c r="I22" s="6">
        <v>130</v>
      </c>
      <c r="J22" s="236">
        <f t="shared" si="5"/>
        <v>206050</v>
      </c>
      <c r="K22" s="6"/>
      <c r="L22" s="6"/>
      <c r="M22" s="6"/>
      <c r="N22" s="6"/>
      <c r="O22" s="6"/>
      <c r="P22" s="6"/>
      <c r="Q22" s="6"/>
      <c r="R22" s="6"/>
      <c r="S22" s="6"/>
      <c r="T22" s="397"/>
      <c r="U22" s="357">
        <f t="shared" si="6"/>
        <v>0</v>
      </c>
      <c r="V22" s="357">
        <f t="shared" si="7"/>
        <v>0</v>
      </c>
      <c r="W22" s="357">
        <f t="shared" si="8"/>
        <v>206050</v>
      </c>
      <c r="X22" s="87"/>
      <c r="Y22" s="87"/>
      <c r="Z22" s="87"/>
      <c r="AA22" s="87"/>
    </row>
    <row r="23" spans="1:27" ht="18" x14ac:dyDescent="0.4">
      <c r="A23" s="19"/>
      <c r="B23" s="32"/>
      <c r="C23" s="21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398"/>
      <c r="U23" s="102"/>
      <c r="V23" s="102"/>
      <c r="W23" s="102"/>
      <c r="X23" s="102"/>
      <c r="Y23" s="102"/>
      <c r="Z23" s="102"/>
      <c r="AA23" s="102"/>
    </row>
    <row r="24" spans="1:27" ht="18" x14ac:dyDescent="0.4">
      <c r="A24" s="19"/>
      <c r="B24" s="32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1"/>
      <c r="U24" s="340"/>
      <c r="V24" s="102"/>
      <c r="W24" s="102"/>
      <c r="X24" s="102"/>
      <c r="Y24" s="102"/>
      <c r="Z24" s="102"/>
      <c r="AA24" s="338"/>
    </row>
    <row r="25" spans="1:27" s="110" customFormat="1" ht="18" x14ac:dyDescent="0.4">
      <c r="A25" s="15"/>
      <c r="B25" s="228" t="s">
        <v>126</v>
      </c>
      <c r="C25" s="228"/>
      <c r="D25" s="227"/>
      <c r="E25" s="227"/>
      <c r="F25" s="227"/>
      <c r="G25" s="227"/>
      <c r="H25" s="227"/>
      <c r="I25" s="227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78"/>
    </row>
    <row r="26" spans="1:27" s="110" customFormat="1" ht="18" x14ac:dyDescent="0.4">
      <c r="A26" s="15"/>
      <c r="B26" s="227"/>
      <c r="C26" s="227"/>
      <c r="D26" s="229" t="s">
        <v>127</v>
      </c>
      <c r="E26" s="227"/>
      <c r="F26" s="227"/>
      <c r="G26" s="227"/>
      <c r="H26" s="227"/>
      <c r="I26" s="227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78"/>
    </row>
    <row r="27" spans="1:27" s="110" customFormat="1" ht="18" x14ac:dyDescent="0.4">
      <c r="A27" s="15"/>
      <c r="B27" s="227"/>
      <c r="C27" s="227"/>
      <c r="D27" s="229" t="s">
        <v>128</v>
      </c>
      <c r="E27" s="227"/>
      <c r="F27" s="227"/>
      <c r="G27" s="227"/>
      <c r="H27" s="227"/>
      <c r="I27" s="227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78"/>
    </row>
    <row r="28" spans="1:27" s="110" customFormat="1" ht="18" x14ac:dyDescent="0.4">
      <c r="A28" s="15"/>
      <c r="B28" s="227"/>
      <c r="C28" s="227"/>
      <c r="D28" s="229" t="s">
        <v>129</v>
      </c>
      <c r="E28" s="227"/>
      <c r="F28" s="227"/>
      <c r="G28" s="227"/>
      <c r="H28" s="227"/>
      <c r="I28" s="227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78"/>
    </row>
    <row r="29" spans="1:27" s="110" customFormat="1" ht="18" x14ac:dyDescent="0.4">
      <c r="A29" s="15"/>
      <c r="B29" s="227"/>
      <c r="C29" s="227"/>
      <c r="D29" s="229" t="s">
        <v>130</v>
      </c>
      <c r="E29" s="227"/>
      <c r="F29" s="227"/>
      <c r="G29" s="227"/>
      <c r="H29" s="227"/>
      <c r="I29" s="227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78"/>
    </row>
    <row r="30" spans="1:27" s="110" customFormat="1" ht="18" x14ac:dyDescent="0.4">
      <c r="A30" s="15"/>
      <c r="B30" s="227"/>
      <c r="C30" s="227"/>
      <c r="D30" s="229" t="s">
        <v>131</v>
      </c>
      <c r="E30" s="227"/>
      <c r="F30" s="227"/>
      <c r="G30" s="227"/>
      <c r="H30" s="227"/>
      <c r="I30" s="227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78"/>
    </row>
    <row r="31" spans="1:27" s="110" customFormat="1" ht="18" x14ac:dyDescent="0.4">
      <c r="A31" s="15"/>
      <c r="B31" s="227"/>
      <c r="C31" s="227"/>
      <c r="D31" s="229"/>
      <c r="E31" s="227"/>
      <c r="F31" s="227"/>
      <c r="G31" s="227"/>
      <c r="H31" s="227"/>
      <c r="I31" s="227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78"/>
    </row>
    <row r="32" spans="1:27" ht="18" x14ac:dyDescent="0.4">
      <c r="A32" s="43"/>
      <c r="B32" s="52"/>
      <c r="C32" s="43"/>
      <c r="D32" s="103"/>
      <c r="E32" s="163"/>
      <c r="F32" s="133"/>
      <c r="G32" s="133"/>
      <c r="H32" s="133"/>
      <c r="I32" s="133"/>
      <c r="J32" s="133"/>
      <c r="K32" s="43"/>
      <c r="L32" s="43"/>
      <c r="M32" s="43"/>
      <c r="N32" s="43"/>
      <c r="O32" s="43"/>
      <c r="P32" s="43"/>
      <c r="Q32" s="43"/>
      <c r="R32" s="43"/>
      <c r="S32" s="43"/>
      <c r="T32" s="52"/>
    </row>
    <row r="33" spans="1:20" ht="18" x14ac:dyDescent="0.4">
      <c r="A33" s="9"/>
      <c r="B33" s="44"/>
      <c r="C33" s="9"/>
      <c r="D33" s="130"/>
      <c r="E33" s="131"/>
      <c r="F33" s="132"/>
      <c r="G33" s="132"/>
      <c r="H33" s="132"/>
      <c r="I33" s="132"/>
      <c r="J33" s="132"/>
      <c r="K33" s="9"/>
      <c r="L33" s="9"/>
      <c r="M33" s="9"/>
      <c r="N33" s="9"/>
      <c r="O33" s="9"/>
      <c r="P33" s="9"/>
      <c r="Q33" s="9"/>
      <c r="R33" s="9"/>
      <c r="S33" s="9"/>
      <c r="T33" s="44"/>
    </row>
    <row r="34" spans="1:20" ht="18" x14ac:dyDescent="0.4">
      <c r="A34" s="9"/>
      <c r="B34" s="44"/>
      <c r="C34" s="9"/>
      <c r="D34" s="130"/>
      <c r="E34" s="131"/>
      <c r="F34" s="132"/>
      <c r="G34" s="132"/>
      <c r="H34" s="132"/>
      <c r="I34" s="132"/>
      <c r="J34" s="132"/>
      <c r="K34" s="9"/>
      <c r="L34" s="9"/>
      <c r="M34" s="9"/>
      <c r="N34" s="9"/>
      <c r="O34" s="9"/>
      <c r="P34" s="9"/>
      <c r="Q34" s="9"/>
      <c r="R34" s="9"/>
      <c r="S34" s="9"/>
      <c r="T34" s="44"/>
    </row>
    <row r="35" spans="1:20" ht="18" x14ac:dyDescent="0.4">
      <c r="A35" s="9"/>
      <c r="B35" s="44"/>
      <c r="C35" s="9"/>
      <c r="D35" s="130"/>
      <c r="E35" s="131"/>
      <c r="F35" s="132"/>
      <c r="G35" s="132"/>
      <c r="H35" s="132"/>
      <c r="I35" s="132"/>
      <c r="J35" s="132"/>
      <c r="K35" s="9"/>
      <c r="L35" s="9"/>
      <c r="M35" s="9"/>
      <c r="N35" s="9"/>
      <c r="O35" s="9"/>
      <c r="P35" s="9"/>
      <c r="Q35" s="9"/>
      <c r="R35" s="9"/>
      <c r="S35" s="9"/>
      <c r="T35" s="44"/>
    </row>
    <row r="36" spans="1:20" ht="18" x14ac:dyDescent="0.4">
      <c r="A36" s="9"/>
      <c r="B36" s="44"/>
      <c r="C36" s="9"/>
      <c r="D36" s="130"/>
      <c r="E36" s="131"/>
      <c r="F36" s="132"/>
      <c r="G36" s="132"/>
      <c r="H36" s="132"/>
      <c r="I36" s="132"/>
      <c r="J36" s="132"/>
      <c r="K36" s="9"/>
      <c r="L36" s="9"/>
      <c r="M36" s="9"/>
      <c r="N36" s="9"/>
      <c r="O36" s="9"/>
      <c r="P36" s="9"/>
      <c r="Q36" s="9"/>
      <c r="R36" s="9"/>
      <c r="S36" s="9"/>
      <c r="T36" s="44"/>
    </row>
    <row r="37" spans="1:20" ht="18" x14ac:dyDescent="0.4">
      <c r="A37" s="9"/>
      <c r="B37" s="44"/>
      <c r="C37" s="9"/>
      <c r="D37" s="130"/>
      <c r="E37" s="131"/>
      <c r="F37" s="132"/>
      <c r="G37" s="132"/>
      <c r="H37" s="132"/>
      <c r="I37" s="132"/>
      <c r="J37" s="132"/>
      <c r="K37" s="9"/>
      <c r="L37" s="9"/>
      <c r="M37" s="9"/>
      <c r="N37" s="9"/>
      <c r="O37" s="9"/>
      <c r="P37" s="9"/>
      <c r="Q37" s="9"/>
      <c r="R37" s="9"/>
      <c r="S37" s="9"/>
      <c r="T37" s="44"/>
    </row>
    <row r="38" spans="1:20" ht="18" x14ac:dyDescent="0.4">
      <c r="A38" s="9"/>
      <c r="B38" s="44"/>
      <c r="C38" s="9"/>
      <c r="D38" s="130"/>
      <c r="E38" s="131"/>
      <c r="F38" s="132"/>
      <c r="G38" s="132"/>
      <c r="H38" s="132"/>
      <c r="I38" s="132"/>
      <c r="J38" s="132"/>
      <c r="K38" s="9"/>
      <c r="L38" s="9"/>
      <c r="M38" s="9"/>
      <c r="N38" s="9"/>
      <c r="O38" s="9"/>
      <c r="P38" s="9"/>
      <c r="Q38" s="9"/>
      <c r="R38" s="9"/>
      <c r="S38" s="9"/>
      <c r="T38" s="44"/>
    </row>
    <row r="39" spans="1:20" ht="18" x14ac:dyDescent="0.4">
      <c r="A39" s="9"/>
      <c r="B39" s="44"/>
      <c r="C39" s="9"/>
      <c r="D39" s="130"/>
      <c r="E39" s="131"/>
      <c r="F39" s="132"/>
      <c r="G39" s="132"/>
      <c r="H39" s="132"/>
      <c r="I39" s="132"/>
      <c r="J39" s="132"/>
      <c r="K39" s="9"/>
      <c r="L39" s="9"/>
      <c r="M39" s="9"/>
      <c r="N39" s="9"/>
      <c r="O39" s="9"/>
      <c r="P39" s="9"/>
      <c r="Q39" s="9"/>
      <c r="R39" s="9"/>
      <c r="S39" s="9"/>
      <c r="T39" s="44"/>
    </row>
    <row r="40" spans="1:20" ht="18" x14ac:dyDescent="0.4">
      <c r="A40" s="9"/>
      <c r="B40" s="44"/>
      <c r="C40" s="9"/>
      <c r="D40" s="130"/>
      <c r="E40" s="131"/>
      <c r="F40" s="132"/>
      <c r="G40" s="132"/>
      <c r="H40" s="132"/>
      <c r="I40" s="132"/>
      <c r="J40" s="132"/>
      <c r="K40" s="9"/>
      <c r="L40" s="9"/>
      <c r="M40" s="9"/>
      <c r="N40" s="9"/>
      <c r="O40" s="9"/>
      <c r="P40" s="9"/>
      <c r="Q40" s="9"/>
      <c r="R40" s="9"/>
      <c r="S40" s="9"/>
      <c r="T40" s="44"/>
    </row>
    <row r="41" spans="1:20" ht="18" x14ac:dyDescent="0.4">
      <c r="A41" s="9"/>
      <c r="B41" s="44"/>
      <c r="C41" s="9"/>
      <c r="D41" s="130"/>
      <c r="E41" s="131"/>
      <c r="F41" s="132"/>
      <c r="G41" s="132"/>
      <c r="H41" s="132"/>
      <c r="I41" s="132"/>
      <c r="J41" s="132"/>
      <c r="K41" s="9"/>
      <c r="L41" s="9"/>
      <c r="M41" s="9"/>
      <c r="N41" s="9"/>
      <c r="O41" s="9"/>
      <c r="P41" s="9"/>
      <c r="Q41" s="9"/>
      <c r="R41" s="9"/>
      <c r="S41" s="9"/>
      <c r="T41" s="44"/>
    </row>
    <row r="42" spans="1:20" ht="18" x14ac:dyDescent="0.4">
      <c r="A42" s="9"/>
      <c r="B42" s="44"/>
      <c r="C42" s="9"/>
      <c r="D42" s="130"/>
      <c r="E42" s="131"/>
      <c r="F42" s="132"/>
      <c r="G42" s="132"/>
      <c r="H42" s="132"/>
      <c r="I42" s="132"/>
      <c r="J42" s="132"/>
      <c r="K42" s="9"/>
      <c r="L42" s="9"/>
      <c r="M42" s="9"/>
      <c r="N42" s="9"/>
      <c r="O42" s="9"/>
      <c r="P42" s="9"/>
      <c r="Q42" s="9"/>
      <c r="R42" s="9"/>
      <c r="S42" s="9"/>
      <c r="T42" s="44"/>
    </row>
    <row r="43" spans="1:20" ht="18" x14ac:dyDescent="0.4">
      <c r="A43" s="9"/>
      <c r="B43" s="44"/>
      <c r="C43" s="9"/>
      <c r="D43" s="130"/>
      <c r="E43" s="131"/>
      <c r="F43" s="132"/>
      <c r="G43" s="132"/>
      <c r="H43" s="132"/>
      <c r="I43" s="132"/>
      <c r="J43" s="132"/>
      <c r="K43" s="9"/>
      <c r="L43" s="9"/>
      <c r="M43" s="9"/>
      <c r="N43" s="9"/>
      <c r="O43" s="9"/>
      <c r="P43" s="9"/>
      <c r="Q43" s="9"/>
      <c r="R43" s="9"/>
      <c r="S43" s="9"/>
      <c r="T43" s="44"/>
    </row>
    <row r="44" spans="1:20" ht="18" x14ac:dyDescent="0.4">
      <c r="A44" s="9"/>
      <c r="B44" s="44"/>
      <c r="C44" s="9"/>
      <c r="D44" s="130"/>
      <c r="E44" s="131"/>
      <c r="F44" s="132"/>
      <c r="G44" s="132"/>
      <c r="H44" s="132"/>
      <c r="I44" s="132"/>
      <c r="J44" s="132"/>
      <c r="K44" s="9"/>
      <c r="L44" s="9"/>
      <c r="M44" s="9"/>
      <c r="N44" s="9"/>
      <c r="O44" s="9"/>
      <c r="P44" s="9"/>
      <c r="Q44" s="9"/>
      <c r="R44" s="9"/>
      <c r="S44" s="9"/>
      <c r="T44" s="44"/>
    </row>
    <row r="45" spans="1:20" ht="18" x14ac:dyDescent="0.4">
      <c r="A45" s="9"/>
      <c r="B45" s="44"/>
      <c r="C45" s="9"/>
      <c r="D45" s="130"/>
      <c r="E45" s="131"/>
      <c r="F45" s="132"/>
      <c r="G45" s="132"/>
      <c r="H45" s="132"/>
      <c r="I45" s="132"/>
      <c r="J45" s="132"/>
      <c r="K45" s="9"/>
      <c r="L45" s="9"/>
      <c r="M45" s="9"/>
      <c r="N45" s="9"/>
      <c r="O45" s="9"/>
      <c r="P45" s="9"/>
      <c r="Q45" s="9"/>
      <c r="R45" s="9"/>
      <c r="S45" s="9"/>
      <c r="T45" s="44"/>
    </row>
    <row r="46" spans="1:20" ht="18" x14ac:dyDescent="0.4">
      <c r="A46" s="9"/>
      <c r="B46" s="44"/>
      <c r="C46" s="9"/>
      <c r="D46" s="130"/>
      <c r="E46" s="131"/>
      <c r="F46" s="132"/>
      <c r="G46" s="132"/>
      <c r="H46" s="132"/>
      <c r="I46" s="132"/>
      <c r="J46" s="132"/>
      <c r="K46" s="9"/>
      <c r="L46" s="9"/>
      <c r="M46" s="9"/>
      <c r="N46" s="9"/>
      <c r="O46" s="9"/>
      <c r="P46" s="9"/>
      <c r="Q46" s="9"/>
      <c r="R46" s="9"/>
      <c r="S46" s="9"/>
      <c r="T46" s="44"/>
    </row>
    <row r="47" spans="1:20" ht="18" x14ac:dyDescent="0.4">
      <c r="A47" s="9"/>
      <c r="B47" s="44"/>
      <c r="C47" s="9"/>
      <c r="D47" s="130"/>
      <c r="E47" s="131"/>
      <c r="F47" s="132"/>
      <c r="G47" s="132"/>
      <c r="H47" s="132"/>
      <c r="I47" s="132"/>
      <c r="J47" s="132"/>
      <c r="K47" s="9"/>
      <c r="L47" s="9"/>
      <c r="M47" s="9"/>
      <c r="N47" s="9"/>
      <c r="O47" s="9"/>
      <c r="P47" s="9"/>
      <c r="Q47" s="9"/>
      <c r="R47" s="9"/>
      <c r="S47" s="9"/>
      <c r="T47" s="44"/>
    </row>
    <row r="48" spans="1:20" ht="18" x14ac:dyDescent="0.4">
      <c r="A48" s="9"/>
      <c r="B48" s="44"/>
      <c r="C48" s="9"/>
      <c r="D48" s="130"/>
      <c r="E48" s="131"/>
      <c r="F48" s="132"/>
      <c r="G48" s="132"/>
      <c r="H48" s="132"/>
      <c r="I48" s="132"/>
      <c r="J48" s="132"/>
      <c r="K48" s="9"/>
      <c r="L48" s="9"/>
      <c r="M48" s="9"/>
      <c r="N48" s="9"/>
      <c r="O48" s="9"/>
      <c r="P48" s="9"/>
      <c r="Q48" s="9"/>
      <c r="R48" s="9"/>
      <c r="S48" s="9"/>
      <c r="T48" s="44"/>
    </row>
    <row r="49" spans="1:20" ht="18" x14ac:dyDescent="0.4">
      <c r="A49" s="9"/>
      <c r="B49" s="44"/>
      <c r="C49" s="9"/>
      <c r="D49" s="130"/>
      <c r="E49" s="131"/>
      <c r="F49" s="132"/>
      <c r="G49" s="132"/>
      <c r="H49" s="132"/>
      <c r="I49" s="132"/>
      <c r="J49" s="132"/>
      <c r="K49" s="9"/>
      <c r="L49" s="9"/>
      <c r="M49" s="9"/>
      <c r="N49" s="9"/>
      <c r="O49" s="9"/>
      <c r="P49" s="9"/>
      <c r="Q49" s="9"/>
      <c r="R49" s="9"/>
      <c r="S49" s="9"/>
      <c r="T49" s="44"/>
    </row>
    <row r="50" spans="1:20" ht="18" x14ac:dyDescent="0.4">
      <c r="A50" s="9"/>
      <c r="B50" s="44"/>
      <c r="C50" s="9"/>
      <c r="D50" s="130"/>
      <c r="E50" s="131"/>
      <c r="F50" s="132"/>
      <c r="G50" s="132"/>
      <c r="H50" s="132"/>
      <c r="I50" s="132"/>
      <c r="J50" s="132"/>
      <c r="K50" s="9"/>
      <c r="L50" s="9"/>
      <c r="M50" s="9"/>
      <c r="N50" s="9"/>
      <c r="O50" s="9"/>
      <c r="P50" s="9"/>
      <c r="Q50" s="9"/>
      <c r="R50" s="9"/>
      <c r="S50" s="9"/>
      <c r="T50" s="44"/>
    </row>
    <row r="51" spans="1:20" ht="18" x14ac:dyDescent="0.4">
      <c r="A51" s="15"/>
      <c r="B51" s="78"/>
      <c r="C51" s="15"/>
      <c r="D51" s="169"/>
      <c r="E51" s="169"/>
      <c r="F51" s="169"/>
      <c r="G51" s="329"/>
      <c r="H51" s="329"/>
      <c r="I51" s="329"/>
      <c r="J51" s="329"/>
      <c r="K51" s="15"/>
      <c r="L51" s="15"/>
      <c r="M51" s="15"/>
      <c r="N51" s="15"/>
      <c r="O51" s="15"/>
      <c r="P51" s="15"/>
      <c r="Q51" s="15"/>
      <c r="R51" s="15"/>
      <c r="S51" s="15"/>
      <c r="T51" s="78"/>
    </row>
    <row r="52" spans="1:20" ht="18" x14ac:dyDescent="0.4">
      <c r="A52" s="15"/>
      <c r="B52" s="78"/>
      <c r="C52" s="15"/>
      <c r="D52" s="169"/>
      <c r="E52" s="169"/>
      <c r="F52" s="169"/>
      <c r="G52" s="329"/>
      <c r="H52" s="329"/>
      <c r="I52" s="329"/>
      <c r="J52" s="329"/>
      <c r="K52" s="15"/>
      <c r="L52" s="15"/>
      <c r="M52" s="15"/>
      <c r="N52" s="15"/>
      <c r="O52" s="15"/>
      <c r="P52" s="15"/>
      <c r="Q52" s="15"/>
      <c r="R52" s="15"/>
      <c r="S52" s="15"/>
      <c r="T52" s="78"/>
    </row>
    <row r="53" spans="1:20" ht="18" x14ac:dyDescent="0.4">
      <c r="A53" s="15"/>
      <c r="B53" s="78"/>
      <c r="C53" s="15"/>
      <c r="D53" s="169"/>
      <c r="E53" s="169"/>
      <c r="F53" s="169"/>
      <c r="G53" s="329"/>
      <c r="H53" s="329"/>
      <c r="I53" s="329"/>
      <c r="J53" s="329"/>
      <c r="K53" s="15"/>
      <c r="L53" s="15"/>
      <c r="M53" s="15"/>
      <c r="N53" s="15"/>
      <c r="O53" s="15"/>
      <c r="P53" s="15"/>
      <c r="Q53" s="15"/>
      <c r="R53" s="15"/>
      <c r="S53" s="15"/>
      <c r="T53" s="78"/>
    </row>
    <row r="54" spans="1:20" ht="18" x14ac:dyDescent="0.4">
      <c r="A54" s="15"/>
      <c r="B54" s="78"/>
      <c r="C54" s="15"/>
      <c r="D54" s="169"/>
      <c r="E54" s="169"/>
      <c r="F54" s="169"/>
      <c r="G54" s="329"/>
      <c r="H54" s="329"/>
      <c r="I54" s="329"/>
      <c r="J54" s="329"/>
      <c r="K54" s="15"/>
      <c r="L54" s="15"/>
      <c r="M54" s="15"/>
      <c r="N54" s="15"/>
      <c r="O54" s="15"/>
      <c r="P54" s="15"/>
      <c r="Q54" s="15"/>
      <c r="R54" s="15"/>
      <c r="S54" s="15"/>
      <c r="T54" s="78"/>
    </row>
    <row r="55" spans="1:20" ht="18" x14ac:dyDescent="0.4">
      <c r="A55" s="15"/>
      <c r="B55" s="78"/>
      <c r="C55" s="15"/>
      <c r="D55" s="169"/>
      <c r="E55" s="169"/>
      <c r="F55" s="169"/>
      <c r="G55" s="329"/>
      <c r="H55" s="329"/>
      <c r="I55" s="329"/>
      <c r="J55" s="329"/>
      <c r="K55" s="15"/>
      <c r="L55" s="15"/>
      <c r="M55" s="15"/>
      <c r="N55" s="15"/>
      <c r="O55" s="15"/>
      <c r="P55" s="15"/>
      <c r="Q55" s="15"/>
      <c r="R55" s="15"/>
      <c r="S55" s="15"/>
      <c r="T55" s="78"/>
    </row>
    <row r="56" spans="1:20" ht="18" x14ac:dyDescent="0.4">
      <c r="A56" s="15"/>
      <c r="B56" s="78"/>
      <c r="C56" s="15"/>
      <c r="D56" s="169"/>
      <c r="E56" s="169"/>
      <c r="F56" s="169"/>
      <c r="G56" s="329"/>
      <c r="H56" s="329"/>
      <c r="I56" s="329"/>
      <c r="J56" s="329"/>
      <c r="K56" s="15"/>
      <c r="L56" s="15"/>
      <c r="M56" s="15"/>
      <c r="N56" s="15"/>
      <c r="O56" s="15"/>
      <c r="P56" s="15"/>
      <c r="Q56" s="15"/>
      <c r="R56" s="15"/>
      <c r="S56" s="15"/>
      <c r="T56" s="78"/>
    </row>
    <row r="57" spans="1:20" ht="18" x14ac:dyDescent="0.4">
      <c r="A57" s="15"/>
      <c r="B57" s="78"/>
      <c r="C57" s="15"/>
      <c r="D57" s="169"/>
      <c r="E57" s="169"/>
      <c r="F57" s="169"/>
      <c r="G57" s="329"/>
      <c r="H57" s="329"/>
      <c r="I57" s="329"/>
      <c r="J57" s="329"/>
      <c r="K57" s="15"/>
      <c r="L57" s="15"/>
      <c r="M57" s="15"/>
      <c r="N57" s="15"/>
      <c r="O57" s="15"/>
      <c r="P57" s="15"/>
      <c r="Q57" s="15"/>
      <c r="R57" s="15"/>
      <c r="S57" s="15"/>
      <c r="T57" s="78"/>
    </row>
    <row r="58" spans="1:20" ht="18" x14ac:dyDescent="0.4">
      <c r="A58" s="15"/>
      <c r="B58" s="78"/>
      <c r="C58" s="15"/>
      <c r="D58" s="169"/>
      <c r="E58" s="169"/>
      <c r="F58" s="169"/>
      <c r="G58" s="329"/>
      <c r="H58" s="329"/>
      <c r="I58" s="329"/>
      <c r="J58" s="329"/>
      <c r="K58" s="15"/>
      <c r="L58" s="15"/>
      <c r="M58" s="15"/>
      <c r="N58" s="15"/>
      <c r="O58" s="15"/>
      <c r="P58" s="15"/>
      <c r="Q58" s="15"/>
      <c r="R58" s="15"/>
      <c r="S58" s="15"/>
      <c r="T58" s="78"/>
    </row>
    <row r="59" spans="1:20" ht="18" x14ac:dyDescent="0.4">
      <c r="A59" s="15"/>
      <c r="B59" s="78"/>
      <c r="C59" s="15"/>
      <c r="D59" s="169"/>
      <c r="E59" s="169"/>
      <c r="F59" s="169"/>
      <c r="G59" s="329"/>
      <c r="H59" s="329"/>
      <c r="I59" s="329"/>
      <c r="J59" s="329"/>
      <c r="K59" s="15"/>
      <c r="L59" s="15"/>
      <c r="M59" s="15"/>
      <c r="N59" s="15"/>
      <c r="O59" s="15"/>
      <c r="P59" s="15"/>
      <c r="Q59" s="15"/>
      <c r="R59" s="15"/>
      <c r="S59" s="15"/>
      <c r="T59" s="78"/>
    </row>
    <row r="60" spans="1:20" ht="18" x14ac:dyDescent="0.4">
      <c r="A60" s="15"/>
      <c r="B60" s="78"/>
      <c r="C60" s="15"/>
      <c r="D60" s="169"/>
      <c r="E60" s="169"/>
      <c r="F60" s="169"/>
      <c r="G60" s="329"/>
      <c r="H60" s="329"/>
      <c r="I60" s="329"/>
      <c r="J60" s="329"/>
      <c r="K60" s="15"/>
      <c r="L60" s="15"/>
      <c r="M60" s="15"/>
      <c r="N60" s="15"/>
      <c r="O60" s="15"/>
      <c r="P60" s="15"/>
      <c r="Q60" s="15"/>
      <c r="R60" s="15"/>
      <c r="S60" s="15"/>
      <c r="T60" s="78"/>
    </row>
    <row r="61" spans="1:20" ht="18" x14ac:dyDescent="0.4">
      <c r="A61" s="15"/>
      <c r="B61" s="78"/>
      <c r="C61" s="15"/>
      <c r="D61" s="169"/>
      <c r="E61" s="169"/>
      <c r="F61" s="169"/>
      <c r="G61" s="329"/>
      <c r="H61" s="329"/>
      <c r="I61" s="329"/>
      <c r="J61" s="329"/>
      <c r="K61" s="15"/>
      <c r="L61" s="15"/>
      <c r="M61" s="15"/>
      <c r="N61" s="15"/>
      <c r="O61" s="15"/>
      <c r="P61" s="15"/>
      <c r="Q61" s="15"/>
      <c r="R61" s="15"/>
      <c r="S61" s="15"/>
      <c r="T61" s="78"/>
    </row>
    <row r="62" spans="1:20" s="182" customFormat="1" ht="83.25" customHeight="1" x14ac:dyDescent="1.35">
      <c r="A62" s="179"/>
      <c r="B62" s="180"/>
      <c r="C62" s="179"/>
      <c r="D62" s="181"/>
      <c r="E62" s="181"/>
      <c r="F62" s="181"/>
      <c r="G62" s="181"/>
      <c r="H62" s="181"/>
      <c r="I62" s="181"/>
      <c r="J62" s="181"/>
      <c r="K62" s="179"/>
      <c r="L62" s="179"/>
      <c r="M62" s="179"/>
      <c r="N62" s="179"/>
      <c r="O62" s="179"/>
      <c r="P62" s="179"/>
      <c r="Q62" s="179"/>
      <c r="R62" s="179"/>
      <c r="S62" s="179"/>
      <c r="T62" s="180"/>
    </row>
    <row r="63" spans="1:20" s="182" customFormat="1" ht="69" x14ac:dyDescent="1.4">
      <c r="A63" s="511" t="s">
        <v>0</v>
      </c>
      <c r="B63" s="511"/>
      <c r="C63" s="511"/>
      <c r="D63" s="511"/>
      <c r="E63" s="511"/>
      <c r="F63" s="511"/>
      <c r="G63" s="511"/>
      <c r="H63" s="511"/>
      <c r="I63" s="511"/>
      <c r="J63" s="511"/>
      <c r="K63" s="511"/>
      <c r="L63" s="511"/>
      <c r="M63" s="511"/>
      <c r="N63" s="511"/>
      <c r="O63" s="511"/>
      <c r="P63" s="511"/>
      <c r="Q63" s="511"/>
      <c r="R63" s="511"/>
      <c r="S63" s="511"/>
      <c r="T63" s="511"/>
    </row>
    <row r="64" spans="1:20" s="182" customFormat="1" ht="69" x14ac:dyDescent="1.4">
      <c r="A64" s="511" t="s">
        <v>13</v>
      </c>
      <c r="B64" s="511"/>
      <c r="C64" s="511"/>
      <c r="D64" s="511"/>
      <c r="E64" s="511"/>
      <c r="F64" s="511"/>
      <c r="G64" s="511"/>
      <c r="H64" s="511"/>
      <c r="I64" s="511"/>
      <c r="J64" s="511"/>
      <c r="K64" s="511"/>
      <c r="L64" s="511"/>
      <c r="M64" s="511"/>
      <c r="N64" s="511"/>
      <c r="O64" s="511"/>
      <c r="P64" s="511"/>
      <c r="Q64" s="511"/>
      <c r="R64" s="511"/>
      <c r="S64" s="511"/>
      <c r="T64" s="511"/>
    </row>
    <row r="65" spans="1:20" s="182" customFormat="1" ht="58.5" x14ac:dyDescent="0.7"/>
    <row r="66" spans="1:20" s="182" customFormat="1" ht="102.75" customHeight="1" x14ac:dyDescent="2">
      <c r="A66" s="512" t="s">
        <v>82</v>
      </c>
      <c r="B66" s="512"/>
      <c r="C66" s="512"/>
      <c r="D66" s="512"/>
      <c r="E66" s="512"/>
      <c r="F66" s="512"/>
      <c r="G66" s="512"/>
      <c r="H66" s="512"/>
      <c r="I66" s="512"/>
      <c r="J66" s="512"/>
      <c r="K66" s="512"/>
      <c r="L66" s="512"/>
      <c r="M66" s="512"/>
      <c r="N66" s="512"/>
      <c r="O66" s="512"/>
      <c r="P66" s="512"/>
      <c r="Q66" s="512"/>
      <c r="R66" s="512"/>
      <c r="S66" s="512"/>
      <c r="T66" s="512"/>
    </row>
    <row r="67" spans="1:20" s="182" customFormat="1" ht="58.5" x14ac:dyDescent="0.7"/>
    <row r="68" spans="1:20" s="182" customFormat="1" ht="69" x14ac:dyDescent="1.4">
      <c r="A68" s="511"/>
      <c r="B68" s="511"/>
      <c r="C68" s="511"/>
      <c r="D68" s="511"/>
      <c r="E68" s="511"/>
      <c r="F68" s="511"/>
      <c r="G68" s="511"/>
      <c r="H68" s="511"/>
      <c r="I68" s="511"/>
      <c r="J68" s="511"/>
      <c r="K68" s="511"/>
      <c r="L68" s="511"/>
      <c r="M68" s="511"/>
      <c r="N68" s="511"/>
      <c r="O68" s="511"/>
      <c r="P68" s="511"/>
      <c r="Q68" s="511"/>
      <c r="R68" s="511"/>
      <c r="S68" s="511"/>
      <c r="T68" s="511"/>
    </row>
    <row r="69" spans="1:20" s="182" customFormat="1" ht="69" x14ac:dyDescent="1.4">
      <c r="A69" s="511"/>
      <c r="B69" s="511"/>
      <c r="C69" s="511"/>
      <c r="D69" s="511"/>
      <c r="E69" s="511"/>
      <c r="F69" s="511"/>
      <c r="G69" s="511"/>
      <c r="H69" s="511"/>
      <c r="I69" s="511"/>
      <c r="J69" s="511"/>
      <c r="K69" s="511"/>
      <c r="L69" s="511"/>
      <c r="M69" s="511"/>
      <c r="N69" s="511"/>
      <c r="O69" s="511"/>
      <c r="P69" s="511"/>
      <c r="Q69" s="511"/>
      <c r="R69" s="511"/>
      <c r="S69" s="511"/>
      <c r="T69" s="511"/>
    </row>
  </sheetData>
  <mergeCells count="31">
    <mergeCell ref="A69:T69"/>
    <mergeCell ref="A63:T63"/>
    <mergeCell ref="A64:T64"/>
    <mergeCell ref="A66:T66"/>
    <mergeCell ref="V7:V11"/>
    <mergeCell ref="K7:K11"/>
    <mergeCell ref="L7:L11"/>
    <mergeCell ref="M7:M11"/>
    <mergeCell ref="O7:O11"/>
    <mergeCell ref="A68:T68"/>
    <mergeCell ref="A7:A11"/>
    <mergeCell ref="B7:B11"/>
    <mergeCell ref="C7:C11"/>
    <mergeCell ref="D7:F7"/>
    <mergeCell ref="S8:U8"/>
    <mergeCell ref="S9:S11"/>
    <mergeCell ref="W7:W11"/>
    <mergeCell ref="Y7:Y11"/>
    <mergeCell ref="Z7:Z11"/>
    <mergeCell ref="AA7:AA11"/>
    <mergeCell ref="Y1:Z1"/>
    <mergeCell ref="A2:Z2"/>
    <mergeCell ref="A3:Z3"/>
    <mergeCell ref="Z4:AA4"/>
    <mergeCell ref="A6:F6"/>
    <mergeCell ref="K6:S6"/>
    <mergeCell ref="T9:T11"/>
    <mergeCell ref="U9:U11"/>
    <mergeCell ref="D8:D11"/>
    <mergeCell ref="E8:E11"/>
    <mergeCell ref="F8:F11"/>
  </mergeCells>
  <pageMargins left="0" right="0" top="0" bottom="0" header="0.31496062992125984" footer="0.31496062992125984"/>
  <pageSetup paperSize="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8"/>
  <sheetViews>
    <sheetView view="pageBreakPreview" topLeftCell="A40" zoomScaleNormal="100" zoomScaleSheetLayoutView="100" workbookViewId="0">
      <selection activeCell="G48" sqref="G48"/>
    </sheetView>
  </sheetViews>
  <sheetFormatPr defaultRowHeight="18" x14ac:dyDescent="0.4"/>
  <cols>
    <col min="1" max="1" width="3.375" customWidth="1"/>
    <col min="2" max="2" width="6" customWidth="1"/>
    <col min="3" max="3" width="6.75" customWidth="1"/>
    <col min="4" max="4" width="3.875" customWidth="1"/>
    <col min="5" max="5" width="4.25" customWidth="1"/>
    <col min="6" max="6" width="4.375" customWidth="1"/>
    <col min="7" max="7" width="5.625" customWidth="1"/>
    <col min="8" max="9" width="4.875" customWidth="1"/>
    <col min="10" max="10" width="7.375" customWidth="1"/>
    <col min="11" max="11" width="3.75" customWidth="1"/>
    <col min="12" max="12" width="7.5" customWidth="1"/>
    <col min="13" max="13" width="7.25" customWidth="1"/>
    <col min="14" max="16" width="6.375" customWidth="1"/>
    <col min="17" max="17" width="6.875" customWidth="1"/>
    <col min="18" max="18" width="5.625" customWidth="1"/>
    <col min="19" max="19" width="5.125" style="160" customWidth="1"/>
    <col min="20" max="20" width="7.125" style="430" customWidth="1"/>
    <col min="21" max="21" width="7" customWidth="1"/>
    <col min="22" max="22" width="7.25" customWidth="1"/>
    <col min="23" max="23" width="8.625" customWidth="1"/>
    <col min="24" max="24" width="8.375" customWidth="1"/>
    <col min="25" max="25" width="8.625" customWidth="1"/>
    <col min="26" max="26" width="8.75" customWidth="1"/>
    <col min="27" max="27" width="4.5" customWidth="1"/>
  </cols>
  <sheetData>
    <row r="1" spans="1:27" ht="23.25" x14ac:dyDescent="0.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488" t="s">
        <v>105</v>
      </c>
      <c r="Z1" s="488"/>
      <c r="AA1" s="40"/>
    </row>
    <row r="2" spans="1:27" ht="21.75" x14ac:dyDescent="0.5">
      <c r="A2" s="489" t="s">
        <v>148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  <c r="T2" s="489"/>
      <c r="U2" s="489"/>
      <c r="V2" s="489"/>
      <c r="W2" s="489"/>
      <c r="X2" s="489"/>
      <c r="Y2" s="489"/>
      <c r="Z2" s="489"/>
      <c r="AA2" s="40"/>
    </row>
    <row r="3" spans="1:27" ht="21.75" x14ac:dyDescent="0.5">
      <c r="A3" s="489" t="s">
        <v>13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89"/>
      <c r="R3" s="489"/>
      <c r="S3" s="489"/>
      <c r="T3" s="489"/>
      <c r="U3" s="489"/>
      <c r="V3" s="489"/>
      <c r="W3" s="489"/>
      <c r="X3" s="489"/>
      <c r="Y3" s="489"/>
      <c r="Z3" s="489"/>
      <c r="AA3" s="40"/>
    </row>
    <row r="4" spans="1:27" ht="21.75" x14ac:dyDescent="0.5">
      <c r="A4" s="185"/>
      <c r="B4" s="40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42"/>
      <c r="T4" s="142"/>
      <c r="U4" s="142"/>
      <c r="V4" s="142"/>
      <c r="W4" s="185"/>
      <c r="X4" s="185"/>
      <c r="Y4" s="40"/>
      <c r="Z4" s="513" t="s">
        <v>160</v>
      </c>
      <c r="AA4" s="513"/>
    </row>
    <row r="5" spans="1:27" x14ac:dyDescent="0.4">
      <c r="A5" s="492" t="s">
        <v>93</v>
      </c>
      <c r="B5" s="487"/>
      <c r="C5" s="487"/>
      <c r="D5" s="487"/>
      <c r="E5" s="487"/>
      <c r="F5" s="487"/>
      <c r="G5" s="325"/>
      <c r="H5" s="325"/>
      <c r="I5" s="325"/>
      <c r="J5" s="325"/>
      <c r="K5" s="492" t="s">
        <v>104</v>
      </c>
      <c r="L5" s="487"/>
      <c r="M5" s="487"/>
      <c r="N5" s="487"/>
      <c r="O5" s="487"/>
      <c r="P5" s="487"/>
      <c r="Q5" s="487"/>
      <c r="R5" s="487"/>
      <c r="S5" s="507"/>
      <c r="T5" s="429"/>
      <c r="U5" s="274"/>
      <c r="V5" s="352"/>
      <c r="W5" s="212" t="s">
        <v>106</v>
      </c>
      <c r="X5" s="189"/>
      <c r="Y5" s="189"/>
      <c r="Z5" s="211"/>
    </row>
    <row r="6" spans="1:27" ht="18" customHeight="1" x14ac:dyDescent="0.4">
      <c r="A6" s="491" t="s">
        <v>3</v>
      </c>
      <c r="B6" s="491" t="s">
        <v>4</v>
      </c>
      <c r="C6" s="497" t="s">
        <v>5</v>
      </c>
      <c r="D6" s="492" t="s">
        <v>6</v>
      </c>
      <c r="E6" s="487"/>
      <c r="F6" s="493"/>
      <c r="G6" s="188" t="s">
        <v>83</v>
      </c>
      <c r="H6" s="188" t="s">
        <v>86</v>
      </c>
      <c r="I6" s="188" t="s">
        <v>87</v>
      </c>
      <c r="J6" s="188" t="s">
        <v>155</v>
      </c>
      <c r="K6" s="491" t="s">
        <v>3</v>
      </c>
      <c r="L6" s="491" t="s">
        <v>7</v>
      </c>
      <c r="M6" s="491" t="s">
        <v>8</v>
      </c>
      <c r="N6" s="491" t="s">
        <v>95</v>
      </c>
      <c r="O6" s="328" t="s">
        <v>110</v>
      </c>
      <c r="P6" s="328" t="s">
        <v>87</v>
      </c>
      <c r="Q6" s="328" t="s">
        <v>155</v>
      </c>
      <c r="R6" s="208"/>
      <c r="S6" s="415"/>
      <c r="T6" s="436"/>
      <c r="U6" s="483" t="s">
        <v>100</v>
      </c>
      <c r="V6" s="464" t="s">
        <v>103</v>
      </c>
      <c r="W6" s="213" t="s">
        <v>107</v>
      </c>
      <c r="X6" s="464" t="s">
        <v>101</v>
      </c>
      <c r="Y6" s="464" t="s">
        <v>102</v>
      </c>
      <c r="Z6" s="464" t="s">
        <v>146</v>
      </c>
    </row>
    <row r="7" spans="1:27" ht="14.25" customHeight="1" x14ac:dyDescent="0.4">
      <c r="A7" s="464"/>
      <c r="B7" s="464"/>
      <c r="C7" s="481"/>
      <c r="D7" s="475" t="s">
        <v>9</v>
      </c>
      <c r="E7" s="475" t="s">
        <v>10</v>
      </c>
      <c r="F7" s="475" t="s">
        <v>11</v>
      </c>
      <c r="G7" s="323" t="s">
        <v>123</v>
      </c>
      <c r="H7" s="323" t="s">
        <v>114</v>
      </c>
      <c r="I7" s="323" t="s">
        <v>88</v>
      </c>
      <c r="J7" s="323" t="s">
        <v>87</v>
      </c>
      <c r="K7" s="464"/>
      <c r="L7" s="464"/>
      <c r="M7" s="464"/>
      <c r="N7" s="464"/>
      <c r="O7" s="321" t="s">
        <v>111</v>
      </c>
      <c r="P7" s="321" t="s">
        <v>88</v>
      </c>
      <c r="Q7" s="321" t="s">
        <v>87</v>
      </c>
      <c r="R7" s="466" t="s">
        <v>97</v>
      </c>
      <c r="S7" s="467"/>
      <c r="T7" s="468"/>
      <c r="U7" s="484"/>
      <c r="V7" s="464"/>
      <c r="W7" s="213" t="s">
        <v>96</v>
      </c>
      <c r="X7" s="464"/>
      <c r="Y7" s="464"/>
      <c r="Z7" s="464"/>
    </row>
    <row r="8" spans="1:27" ht="14.25" customHeight="1" x14ac:dyDescent="0.2">
      <c r="A8" s="464"/>
      <c r="B8" s="464"/>
      <c r="C8" s="481"/>
      <c r="D8" s="476"/>
      <c r="E8" s="476"/>
      <c r="F8" s="476"/>
      <c r="G8" s="323" t="s">
        <v>124</v>
      </c>
      <c r="H8" s="323" t="s">
        <v>115</v>
      </c>
      <c r="I8" s="323" t="s">
        <v>125</v>
      </c>
      <c r="J8" s="323" t="s">
        <v>88</v>
      </c>
      <c r="K8" s="464"/>
      <c r="L8" s="464"/>
      <c r="M8" s="464"/>
      <c r="N8" s="464"/>
      <c r="O8" s="321" t="s">
        <v>112</v>
      </c>
      <c r="P8" s="321" t="s">
        <v>158</v>
      </c>
      <c r="Q8" s="321" t="s">
        <v>158</v>
      </c>
      <c r="R8" s="469" t="s">
        <v>98</v>
      </c>
      <c r="S8" s="496" t="s">
        <v>144</v>
      </c>
      <c r="T8" s="471" t="s">
        <v>99</v>
      </c>
      <c r="U8" s="481"/>
      <c r="V8" s="464"/>
      <c r="W8" s="213" t="s">
        <v>108</v>
      </c>
      <c r="X8" s="464"/>
      <c r="Y8" s="464"/>
      <c r="Z8" s="464"/>
    </row>
    <row r="9" spans="1:27" ht="49.5" customHeight="1" x14ac:dyDescent="0.2">
      <c r="A9" s="464"/>
      <c r="B9" s="464"/>
      <c r="C9" s="481"/>
      <c r="D9" s="476"/>
      <c r="E9" s="476"/>
      <c r="F9" s="476"/>
      <c r="G9" s="323" t="s">
        <v>85</v>
      </c>
      <c r="H9" s="323"/>
      <c r="I9" s="323" t="s">
        <v>115</v>
      </c>
      <c r="J9" s="323" t="s">
        <v>117</v>
      </c>
      <c r="K9" s="464"/>
      <c r="L9" s="464"/>
      <c r="M9" s="464"/>
      <c r="N9" s="464"/>
      <c r="O9" s="321"/>
      <c r="P9" s="321" t="s">
        <v>159</v>
      </c>
      <c r="Q9" s="321" t="s">
        <v>159</v>
      </c>
      <c r="R9" s="469"/>
      <c r="S9" s="469"/>
      <c r="T9" s="471"/>
      <c r="U9" s="481"/>
      <c r="V9" s="464"/>
      <c r="W9" s="213" t="s">
        <v>109</v>
      </c>
      <c r="X9" s="464"/>
      <c r="Y9" s="464"/>
      <c r="Z9" s="464"/>
    </row>
    <row r="10" spans="1:27" ht="14.25" customHeight="1" x14ac:dyDescent="0.2">
      <c r="A10" s="465"/>
      <c r="B10" s="465"/>
      <c r="C10" s="482"/>
      <c r="D10" s="477"/>
      <c r="E10" s="477"/>
      <c r="F10" s="477"/>
      <c r="G10" s="324"/>
      <c r="H10" s="324"/>
      <c r="I10" s="324"/>
      <c r="J10" s="324" t="s">
        <v>90</v>
      </c>
      <c r="K10" s="465"/>
      <c r="L10" s="465"/>
      <c r="M10" s="465"/>
      <c r="N10" s="465"/>
      <c r="O10" s="322"/>
      <c r="P10" s="322" t="s">
        <v>132</v>
      </c>
      <c r="Q10" s="322"/>
      <c r="R10" s="470"/>
      <c r="S10" s="470"/>
      <c r="T10" s="472"/>
      <c r="U10" s="482"/>
      <c r="V10" s="465"/>
      <c r="W10" s="214" t="s">
        <v>85</v>
      </c>
      <c r="X10" s="465"/>
      <c r="Y10" s="465"/>
      <c r="Z10" s="465"/>
    </row>
    <row r="11" spans="1:27" s="64" customFormat="1" ht="16.5" customHeight="1" x14ac:dyDescent="0.2">
      <c r="A11" s="61"/>
      <c r="B11" s="61"/>
      <c r="C11" s="62"/>
      <c r="D11" s="63"/>
      <c r="E11" s="63"/>
      <c r="F11" s="63"/>
      <c r="G11" s="63"/>
      <c r="H11" s="63"/>
      <c r="I11" s="63"/>
      <c r="J11" s="63"/>
      <c r="K11" s="61"/>
      <c r="L11" s="61"/>
      <c r="M11" s="61"/>
      <c r="N11" s="61"/>
      <c r="O11" s="61"/>
      <c r="P11" s="61"/>
      <c r="Q11" s="61"/>
      <c r="R11" s="432"/>
      <c r="S11" s="432"/>
      <c r="T11" s="433"/>
      <c r="U11" s="62"/>
      <c r="V11" s="61"/>
      <c r="W11" s="434"/>
      <c r="X11" s="61"/>
      <c r="Y11" s="61"/>
      <c r="Z11" s="435"/>
    </row>
    <row r="12" spans="1:27" s="1" customFormat="1" ht="23.1" customHeight="1" x14ac:dyDescent="0.5">
      <c r="A12" s="43">
        <v>1</v>
      </c>
      <c r="B12" s="43" t="s">
        <v>12</v>
      </c>
      <c r="C12" s="16">
        <v>3121</v>
      </c>
      <c r="D12" s="43">
        <v>3</v>
      </c>
      <c r="E12" s="43">
        <v>3</v>
      </c>
      <c r="F12" s="43">
        <v>46</v>
      </c>
      <c r="G12" s="69"/>
      <c r="H12" s="127">
        <v>1546</v>
      </c>
      <c r="I12" s="127">
        <v>290</v>
      </c>
      <c r="J12" s="236">
        <f t="shared" ref="J12:J23" si="0">H12*I12</f>
        <v>448340</v>
      </c>
      <c r="K12" s="43">
        <v>1</v>
      </c>
      <c r="L12" s="43">
        <v>100</v>
      </c>
      <c r="M12" s="43" t="s">
        <v>32</v>
      </c>
      <c r="N12" s="43">
        <v>210</v>
      </c>
      <c r="O12" s="43"/>
      <c r="P12" s="46">
        <v>6850</v>
      </c>
      <c r="Q12" s="395">
        <f t="shared" ref="Q12" si="1">N12*P12</f>
        <v>1438500</v>
      </c>
      <c r="R12" s="43">
        <v>3</v>
      </c>
      <c r="S12" s="43">
        <v>3</v>
      </c>
      <c r="T12" s="380">
        <f t="shared" ref="T12" si="2">Q12*S12/100</f>
        <v>43155</v>
      </c>
      <c r="U12" s="357">
        <f t="shared" ref="U12" si="3">Q12-T12</f>
        <v>1395345</v>
      </c>
      <c r="V12" s="357">
        <f>J12+U12</f>
        <v>1843685</v>
      </c>
      <c r="W12" s="111"/>
      <c r="X12" s="387"/>
      <c r="Y12" s="387"/>
      <c r="Z12" s="336"/>
    </row>
    <row r="13" spans="1:27" s="1" customFormat="1" ht="23.1" customHeight="1" x14ac:dyDescent="0.5">
      <c r="A13" s="9">
        <v>2</v>
      </c>
      <c r="B13" s="43" t="s">
        <v>12</v>
      </c>
      <c r="C13" s="16">
        <v>3912</v>
      </c>
      <c r="D13" s="9">
        <v>0</v>
      </c>
      <c r="E13" s="9">
        <v>3</v>
      </c>
      <c r="F13" s="9">
        <v>87</v>
      </c>
      <c r="G13" s="6"/>
      <c r="H13" s="6">
        <v>387</v>
      </c>
      <c r="I13" s="6">
        <v>130</v>
      </c>
      <c r="J13" s="236">
        <f t="shared" si="0"/>
        <v>50310</v>
      </c>
      <c r="K13" s="9"/>
      <c r="L13" s="9"/>
      <c r="M13" s="9"/>
      <c r="N13" s="9"/>
      <c r="O13" s="9"/>
      <c r="P13" s="9"/>
      <c r="Q13" s="9"/>
      <c r="R13" s="43"/>
      <c r="S13" s="9"/>
      <c r="T13" s="380">
        <f t="shared" ref="T13" si="4">Q13*S13/100</f>
        <v>0</v>
      </c>
      <c r="U13" s="357">
        <f t="shared" ref="U13" si="5">Q13-T13</f>
        <v>0</v>
      </c>
      <c r="V13" s="357">
        <f>J13+U13</f>
        <v>50310</v>
      </c>
      <c r="W13" s="111"/>
      <c r="X13" s="387"/>
      <c r="Y13" s="87"/>
      <c r="Z13" s="336"/>
    </row>
    <row r="14" spans="1:27" s="1" customFormat="1" ht="23.1" customHeight="1" x14ac:dyDescent="0.5">
      <c r="A14" s="43">
        <v>3</v>
      </c>
      <c r="B14" s="43" t="s">
        <v>12</v>
      </c>
      <c r="C14" s="16">
        <v>3202</v>
      </c>
      <c r="D14" s="9">
        <v>1</v>
      </c>
      <c r="E14" s="9">
        <v>2</v>
      </c>
      <c r="F14" s="9">
        <v>91</v>
      </c>
      <c r="G14" s="6"/>
      <c r="H14" s="6">
        <v>691</v>
      </c>
      <c r="I14" s="6">
        <v>130</v>
      </c>
      <c r="J14" s="236">
        <f t="shared" si="0"/>
        <v>89830</v>
      </c>
      <c r="K14" s="9"/>
      <c r="L14" s="9"/>
      <c r="M14" s="9"/>
      <c r="N14" s="9"/>
      <c r="O14" s="9"/>
      <c r="P14" s="9"/>
      <c r="Q14" s="9"/>
      <c r="R14" s="43"/>
      <c r="S14" s="43"/>
      <c r="T14" s="380">
        <f t="shared" ref="T14" si="6">Q14*S14/100</f>
        <v>0</v>
      </c>
      <c r="U14" s="357">
        <f t="shared" ref="U14" si="7">Q14-T14</f>
        <v>0</v>
      </c>
      <c r="V14" s="357">
        <f>J14+U14</f>
        <v>89830</v>
      </c>
      <c r="W14" s="111"/>
      <c r="X14" s="387" t="s">
        <v>133</v>
      </c>
      <c r="Y14" s="387"/>
      <c r="Z14" s="336"/>
    </row>
    <row r="15" spans="1:27" s="1" customFormat="1" ht="23.1" customHeight="1" x14ac:dyDescent="0.5">
      <c r="A15" s="9">
        <v>4</v>
      </c>
      <c r="B15" s="43" t="s">
        <v>33</v>
      </c>
      <c r="C15" s="16">
        <v>465</v>
      </c>
      <c r="D15" s="9">
        <v>0</v>
      </c>
      <c r="E15" s="9">
        <v>3</v>
      </c>
      <c r="F15" s="9">
        <v>78</v>
      </c>
      <c r="G15" s="6"/>
      <c r="H15" s="6">
        <v>378</v>
      </c>
      <c r="I15" s="6">
        <v>130</v>
      </c>
      <c r="J15" s="236">
        <f t="shared" si="0"/>
        <v>49140</v>
      </c>
      <c r="K15" s="9"/>
      <c r="L15" s="9"/>
      <c r="M15" s="9"/>
      <c r="N15" s="9"/>
      <c r="O15" s="9"/>
      <c r="P15" s="9"/>
      <c r="Q15" s="9"/>
      <c r="R15" s="43"/>
      <c r="S15" s="9"/>
      <c r="T15" s="380">
        <f t="shared" ref="T15" si="8">Q15*S15/100</f>
        <v>0</v>
      </c>
      <c r="U15" s="357">
        <f t="shared" ref="U15" si="9">Q15-T15</f>
        <v>0</v>
      </c>
      <c r="V15" s="357">
        <f>J15+U15</f>
        <v>49140</v>
      </c>
      <c r="W15" s="111"/>
      <c r="X15" s="387"/>
      <c r="Y15" s="87"/>
      <c r="Z15" s="336"/>
    </row>
    <row r="16" spans="1:27" s="1" customFormat="1" ht="11.25" customHeight="1" x14ac:dyDescent="0.5">
      <c r="A16" s="19"/>
      <c r="B16" s="47"/>
      <c r="C16" s="4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437"/>
      <c r="U16" s="102"/>
      <c r="V16" s="102"/>
      <c r="W16" s="102"/>
      <c r="X16" s="102"/>
      <c r="Y16" s="102"/>
      <c r="Z16" s="338"/>
    </row>
    <row r="17" spans="1:26" s="40" customFormat="1" ht="15" customHeight="1" x14ac:dyDescent="0.5">
      <c r="A17" s="43"/>
      <c r="B17" s="43"/>
      <c r="C17" s="16"/>
      <c r="D17" s="43"/>
      <c r="E17" s="43"/>
      <c r="F17" s="43"/>
      <c r="G17" s="9"/>
      <c r="H17" s="9"/>
      <c r="I17" s="9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8"/>
      <c r="U17" s="87"/>
      <c r="V17" s="87"/>
      <c r="W17" s="87"/>
      <c r="X17" s="87"/>
      <c r="Y17" s="87"/>
      <c r="Z17" s="336"/>
    </row>
    <row r="18" spans="1:26" s="1" customFormat="1" ht="23.1" customHeight="1" x14ac:dyDescent="0.5">
      <c r="A18" s="10">
        <v>5</v>
      </c>
      <c r="B18" s="43" t="s">
        <v>12</v>
      </c>
      <c r="C18" s="16">
        <v>3140</v>
      </c>
      <c r="D18" s="10">
        <v>0</v>
      </c>
      <c r="E18" s="10">
        <v>0</v>
      </c>
      <c r="F18" s="10">
        <v>60</v>
      </c>
      <c r="G18" s="6"/>
      <c r="H18" s="6">
        <v>60</v>
      </c>
      <c r="I18" s="6">
        <v>380</v>
      </c>
      <c r="J18" s="236">
        <f t="shared" si="0"/>
        <v>22800</v>
      </c>
      <c r="K18" s="10">
        <v>1</v>
      </c>
      <c r="L18" s="10"/>
      <c r="M18" s="10"/>
      <c r="N18" s="10"/>
      <c r="O18" s="10"/>
      <c r="P18" s="10"/>
      <c r="Q18" s="10"/>
      <c r="R18" s="10"/>
      <c r="S18" s="10"/>
      <c r="T18" s="380">
        <f t="shared" ref="T18" si="10">Q18*S18/100</f>
        <v>0</v>
      </c>
      <c r="U18" s="357">
        <f t="shared" ref="U18" si="11">Q18-T18</f>
        <v>0</v>
      </c>
      <c r="V18" s="357">
        <f>J18+U18</f>
        <v>22800</v>
      </c>
      <c r="W18" s="87"/>
      <c r="X18" s="387" t="s">
        <v>133</v>
      </c>
      <c r="Y18" s="87"/>
      <c r="Z18" s="87"/>
    </row>
    <row r="19" spans="1:26" s="1" customFormat="1" ht="18" customHeight="1" x14ac:dyDescent="0.5">
      <c r="A19" s="19"/>
      <c r="B19" s="47"/>
      <c r="C19" s="4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437"/>
      <c r="U19" s="102"/>
      <c r="V19" s="102"/>
      <c r="W19" s="102"/>
      <c r="X19" s="102"/>
      <c r="Y19" s="102"/>
      <c r="Z19" s="102"/>
    </row>
    <row r="20" spans="1:26" s="1" customFormat="1" ht="23.1" customHeight="1" x14ac:dyDescent="0.5">
      <c r="A20" s="6">
        <v>6</v>
      </c>
      <c r="B20" s="8" t="s">
        <v>12</v>
      </c>
      <c r="C20" s="6">
        <v>3141</v>
      </c>
      <c r="D20" s="106">
        <v>0</v>
      </c>
      <c r="E20" s="6">
        <v>1</v>
      </c>
      <c r="F20" s="6">
        <v>63</v>
      </c>
      <c r="G20" s="6"/>
      <c r="H20" s="6">
        <v>163</v>
      </c>
      <c r="I20" s="6">
        <v>330</v>
      </c>
      <c r="J20" s="236">
        <f t="shared" si="0"/>
        <v>53790</v>
      </c>
      <c r="K20" s="6">
        <v>1</v>
      </c>
      <c r="L20" s="6">
        <v>100</v>
      </c>
      <c r="M20" s="6" t="s">
        <v>15</v>
      </c>
      <c r="N20" s="6">
        <v>120</v>
      </c>
      <c r="O20" s="6"/>
      <c r="P20" s="46">
        <v>6850</v>
      </c>
      <c r="Q20" s="395">
        <f t="shared" ref="Q20" si="12">N20*P20</f>
        <v>822000</v>
      </c>
      <c r="R20" s="6">
        <v>16</v>
      </c>
      <c r="S20" s="6">
        <v>22</v>
      </c>
      <c r="T20" s="380">
        <f t="shared" ref="T20" si="13">Q20*S20/100</f>
        <v>180840</v>
      </c>
      <c r="U20" s="357">
        <f t="shared" ref="U20" si="14">Q20-T20</f>
        <v>641160</v>
      </c>
      <c r="V20" s="357">
        <f>J20+U20</f>
        <v>694950</v>
      </c>
      <c r="W20" s="111"/>
      <c r="X20" s="387"/>
      <c r="Y20" s="87"/>
      <c r="Z20" s="336"/>
    </row>
    <row r="21" spans="1:26" s="1" customFormat="1" ht="23.1" customHeight="1" x14ac:dyDescent="0.5">
      <c r="A21" s="6">
        <v>7</v>
      </c>
      <c r="B21" s="8" t="s">
        <v>12</v>
      </c>
      <c r="C21" s="6">
        <v>3155</v>
      </c>
      <c r="D21" s="106">
        <v>1</v>
      </c>
      <c r="E21" s="6">
        <v>1</v>
      </c>
      <c r="F21" s="6">
        <v>90</v>
      </c>
      <c r="G21" s="6"/>
      <c r="H21" s="6">
        <v>590</v>
      </c>
      <c r="I21" s="6">
        <v>130</v>
      </c>
      <c r="J21" s="236">
        <f t="shared" si="0"/>
        <v>76700</v>
      </c>
      <c r="K21" s="6"/>
      <c r="L21" s="6"/>
      <c r="M21" s="6"/>
      <c r="N21" s="6"/>
      <c r="O21" s="6"/>
      <c r="P21" s="6"/>
      <c r="Q21" s="6"/>
      <c r="R21" s="6"/>
      <c r="S21" s="6"/>
      <c r="T21" s="380">
        <f t="shared" ref="T21:T23" si="15">Q21*S21/100</f>
        <v>0</v>
      </c>
      <c r="U21" s="357">
        <f t="shared" ref="U21:U23" si="16">Q21-T21</f>
        <v>0</v>
      </c>
      <c r="V21" s="357">
        <f t="shared" ref="V21:V23" si="17">J21+U21</f>
        <v>76700</v>
      </c>
      <c r="W21" s="87"/>
      <c r="X21" s="87"/>
      <c r="Y21" s="87"/>
      <c r="Z21" s="336"/>
    </row>
    <row r="22" spans="1:26" s="1" customFormat="1" ht="23.1" customHeight="1" x14ac:dyDescent="0.5">
      <c r="A22" s="6">
        <v>8</v>
      </c>
      <c r="B22" s="8" t="s">
        <v>12</v>
      </c>
      <c r="C22" s="6">
        <v>3910</v>
      </c>
      <c r="D22" s="106">
        <v>3</v>
      </c>
      <c r="E22" s="6">
        <v>1</v>
      </c>
      <c r="F22" s="6">
        <v>92.2</v>
      </c>
      <c r="G22" s="6"/>
      <c r="H22" s="38">
        <v>1392.2</v>
      </c>
      <c r="I22" s="6">
        <v>130</v>
      </c>
      <c r="J22" s="236">
        <f t="shared" si="0"/>
        <v>180986</v>
      </c>
      <c r="K22" s="6"/>
      <c r="L22" s="6"/>
      <c r="M22" s="6"/>
      <c r="N22" s="6"/>
      <c r="O22" s="6"/>
      <c r="P22" s="6"/>
      <c r="Q22" s="6"/>
      <c r="R22" s="6"/>
      <c r="S22" s="6"/>
      <c r="T22" s="380">
        <f t="shared" si="15"/>
        <v>0</v>
      </c>
      <c r="U22" s="357">
        <f t="shared" si="16"/>
        <v>0</v>
      </c>
      <c r="V22" s="357">
        <f t="shared" si="17"/>
        <v>180986</v>
      </c>
      <c r="W22" s="87"/>
      <c r="X22" s="387" t="s">
        <v>133</v>
      </c>
      <c r="Y22" s="87"/>
      <c r="Z22" s="336"/>
    </row>
    <row r="23" spans="1:26" s="1" customFormat="1" ht="23.1" customHeight="1" x14ac:dyDescent="0.5">
      <c r="A23" s="6">
        <v>9</v>
      </c>
      <c r="B23" s="8" t="s">
        <v>12</v>
      </c>
      <c r="C23" s="6">
        <v>6938</v>
      </c>
      <c r="D23" s="106">
        <v>0</v>
      </c>
      <c r="E23" s="6">
        <v>2</v>
      </c>
      <c r="F23" s="38">
        <v>57.8</v>
      </c>
      <c r="G23" s="6"/>
      <c r="H23" s="38">
        <v>257.8</v>
      </c>
      <c r="I23" s="6">
        <v>130</v>
      </c>
      <c r="J23" s="262">
        <f t="shared" si="0"/>
        <v>33514</v>
      </c>
      <c r="K23" s="6"/>
      <c r="L23" s="6"/>
      <c r="M23" s="6"/>
      <c r="N23" s="6"/>
      <c r="O23" s="6"/>
      <c r="P23" s="6"/>
      <c r="Q23" s="6"/>
      <c r="R23" s="6"/>
      <c r="S23" s="6"/>
      <c r="T23" s="380">
        <f t="shared" si="15"/>
        <v>0</v>
      </c>
      <c r="U23" s="357">
        <f t="shared" si="16"/>
        <v>0</v>
      </c>
      <c r="V23" s="357">
        <f t="shared" si="17"/>
        <v>33514</v>
      </c>
      <c r="W23" s="87"/>
      <c r="X23" s="87"/>
      <c r="Y23" s="87"/>
      <c r="Z23" s="336"/>
    </row>
    <row r="24" spans="1:26" s="1" customFormat="1" ht="10.5" customHeight="1" x14ac:dyDescent="0.5">
      <c r="A24" s="19"/>
      <c r="B24" s="32"/>
      <c r="C24" s="19"/>
      <c r="D24" s="17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437"/>
      <c r="U24" s="102"/>
      <c r="V24" s="102"/>
      <c r="W24" s="102"/>
      <c r="X24" s="102"/>
      <c r="Y24" s="102"/>
      <c r="Z24" s="338"/>
    </row>
    <row r="25" spans="1:26" s="40" customFormat="1" ht="10.5" customHeight="1" x14ac:dyDescent="0.5">
      <c r="A25" s="15"/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46"/>
      <c r="U25" s="110"/>
      <c r="V25" s="110"/>
      <c r="W25" s="110"/>
      <c r="X25" s="110"/>
      <c r="Y25" s="110"/>
      <c r="Z25" s="110"/>
    </row>
    <row r="26" spans="1:26" s="40" customFormat="1" ht="10.5" customHeight="1" x14ac:dyDescent="0.5">
      <c r="A26" s="15"/>
      <c r="B26" s="228" t="s">
        <v>126</v>
      </c>
      <c r="C26" s="228"/>
      <c r="D26" s="227"/>
      <c r="E26" s="227"/>
      <c r="F26" s="227"/>
      <c r="G26" s="227"/>
      <c r="H26" s="227"/>
      <c r="I26" s="227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46"/>
      <c r="U26" s="110"/>
      <c r="V26" s="110"/>
      <c r="W26" s="110"/>
      <c r="X26" s="110"/>
      <c r="Y26" s="110"/>
      <c r="Z26" s="110"/>
    </row>
    <row r="27" spans="1:26" s="40" customFormat="1" ht="10.5" customHeight="1" x14ac:dyDescent="0.5">
      <c r="A27" s="15"/>
      <c r="B27" s="227"/>
      <c r="C27" s="227"/>
      <c r="D27" s="229" t="s">
        <v>127</v>
      </c>
      <c r="E27" s="227"/>
      <c r="F27" s="227"/>
      <c r="G27" s="227"/>
      <c r="H27" s="227"/>
      <c r="I27" s="227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46"/>
      <c r="U27" s="110"/>
      <c r="V27" s="110"/>
      <c r="W27" s="110"/>
      <c r="X27" s="110"/>
      <c r="Y27" s="110"/>
      <c r="Z27" s="110"/>
    </row>
    <row r="28" spans="1:26" s="40" customFormat="1" ht="10.5" customHeight="1" x14ac:dyDescent="0.5">
      <c r="A28" s="15"/>
      <c r="B28" s="227"/>
      <c r="C28" s="227"/>
      <c r="D28" s="229" t="s">
        <v>128</v>
      </c>
      <c r="E28" s="227"/>
      <c r="F28" s="227"/>
      <c r="G28" s="227"/>
      <c r="H28" s="227"/>
      <c r="I28" s="227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46"/>
      <c r="U28" s="110"/>
      <c r="V28" s="110"/>
      <c r="W28" s="110"/>
      <c r="X28" s="110"/>
      <c r="Y28" s="110"/>
      <c r="Z28" s="110"/>
    </row>
    <row r="29" spans="1:26" s="40" customFormat="1" ht="10.5" customHeight="1" x14ac:dyDescent="0.5">
      <c r="A29" s="15"/>
      <c r="B29" s="227"/>
      <c r="C29" s="227"/>
      <c r="D29" s="229" t="s">
        <v>129</v>
      </c>
      <c r="E29" s="227"/>
      <c r="F29" s="227"/>
      <c r="G29" s="227"/>
      <c r="H29" s="227"/>
      <c r="I29" s="227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46"/>
      <c r="U29" s="110"/>
      <c r="V29" s="110"/>
      <c r="W29" s="110"/>
      <c r="X29" s="110"/>
      <c r="Y29" s="110"/>
      <c r="Z29" s="110"/>
    </row>
    <row r="30" spans="1:26" s="40" customFormat="1" ht="10.5" customHeight="1" x14ac:dyDescent="0.5">
      <c r="A30" s="15"/>
      <c r="B30" s="227"/>
      <c r="C30" s="227"/>
      <c r="D30" s="229" t="s">
        <v>130</v>
      </c>
      <c r="E30" s="227"/>
      <c r="F30" s="227"/>
      <c r="G30" s="227"/>
      <c r="H30" s="227"/>
      <c r="I30" s="227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46"/>
      <c r="U30" s="110"/>
      <c r="V30" s="110"/>
      <c r="W30" s="110"/>
      <c r="X30" s="110"/>
      <c r="Y30" s="110"/>
      <c r="Z30" s="110"/>
    </row>
    <row r="31" spans="1:26" s="40" customFormat="1" ht="23.1" customHeight="1" x14ac:dyDescent="0.5">
      <c r="A31" s="15"/>
      <c r="B31" s="227"/>
      <c r="C31" s="227"/>
      <c r="D31" s="229" t="s">
        <v>131</v>
      </c>
      <c r="E31" s="227"/>
      <c r="F31" s="227"/>
      <c r="G31" s="227"/>
      <c r="H31" s="227"/>
      <c r="I31" s="227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85"/>
    </row>
    <row r="32" spans="1:26" x14ac:dyDescent="0.4">
      <c r="A32" s="492" t="s">
        <v>93</v>
      </c>
      <c r="B32" s="487"/>
      <c r="C32" s="487"/>
      <c r="D32" s="487"/>
      <c r="E32" s="487"/>
      <c r="F32" s="487"/>
      <c r="G32" s="346"/>
      <c r="H32" s="346"/>
      <c r="I32" s="346"/>
      <c r="J32" s="346"/>
      <c r="K32" s="492" t="s">
        <v>104</v>
      </c>
      <c r="L32" s="487"/>
      <c r="M32" s="487"/>
      <c r="N32" s="487"/>
      <c r="O32" s="487"/>
      <c r="P32" s="487"/>
      <c r="Q32" s="487"/>
      <c r="R32" s="487"/>
      <c r="S32" s="507"/>
      <c r="T32" s="429"/>
      <c r="U32" s="274"/>
      <c r="V32" s="274"/>
      <c r="W32" s="212" t="s">
        <v>106</v>
      </c>
      <c r="X32" s="189"/>
      <c r="Y32" s="189"/>
      <c r="Z32" s="211"/>
    </row>
    <row r="33" spans="1:26" ht="18" customHeight="1" x14ac:dyDescent="0.4">
      <c r="A33" s="491" t="s">
        <v>3</v>
      </c>
      <c r="B33" s="491" t="s">
        <v>4</v>
      </c>
      <c r="C33" s="497" t="s">
        <v>5</v>
      </c>
      <c r="D33" s="492" t="s">
        <v>6</v>
      </c>
      <c r="E33" s="487"/>
      <c r="F33" s="493"/>
      <c r="G33" s="188" t="s">
        <v>83</v>
      </c>
      <c r="H33" s="188" t="s">
        <v>86</v>
      </c>
      <c r="I33" s="188" t="s">
        <v>87</v>
      </c>
      <c r="J33" s="188" t="s">
        <v>155</v>
      </c>
      <c r="K33" s="491" t="s">
        <v>3</v>
      </c>
      <c r="L33" s="491" t="s">
        <v>7</v>
      </c>
      <c r="M33" s="491" t="s">
        <v>8</v>
      </c>
      <c r="N33" s="491" t="s">
        <v>95</v>
      </c>
      <c r="O33" s="348" t="s">
        <v>110</v>
      </c>
      <c r="P33" s="348" t="s">
        <v>87</v>
      </c>
      <c r="Q33" s="348" t="s">
        <v>155</v>
      </c>
      <c r="R33" s="208"/>
      <c r="S33" s="415"/>
      <c r="T33" s="436"/>
      <c r="U33" s="494" t="s">
        <v>100</v>
      </c>
      <c r="V33" s="464" t="s">
        <v>103</v>
      </c>
      <c r="W33" s="213" t="s">
        <v>107</v>
      </c>
      <c r="X33" s="464" t="s">
        <v>101</v>
      </c>
      <c r="Y33" s="464" t="s">
        <v>102</v>
      </c>
      <c r="Z33" s="464" t="s">
        <v>146</v>
      </c>
    </row>
    <row r="34" spans="1:26" ht="14.25" customHeight="1" x14ac:dyDescent="0.4">
      <c r="A34" s="464"/>
      <c r="B34" s="464"/>
      <c r="C34" s="481"/>
      <c r="D34" s="475" t="s">
        <v>9</v>
      </c>
      <c r="E34" s="475" t="s">
        <v>10</v>
      </c>
      <c r="F34" s="475" t="s">
        <v>11</v>
      </c>
      <c r="G34" s="344" t="s">
        <v>123</v>
      </c>
      <c r="H34" s="344" t="s">
        <v>114</v>
      </c>
      <c r="I34" s="344" t="s">
        <v>88</v>
      </c>
      <c r="J34" s="344" t="s">
        <v>87</v>
      </c>
      <c r="K34" s="464"/>
      <c r="L34" s="464"/>
      <c r="M34" s="464"/>
      <c r="N34" s="464"/>
      <c r="O34" s="342" t="s">
        <v>111</v>
      </c>
      <c r="P34" s="342" t="s">
        <v>88</v>
      </c>
      <c r="Q34" s="342" t="s">
        <v>87</v>
      </c>
      <c r="R34" s="466" t="s">
        <v>97</v>
      </c>
      <c r="S34" s="467"/>
      <c r="T34" s="468"/>
      <c r="U34" s="495"/>
      <c r="V34" s="464"/>
      <c r="W34" s="213" t="s">
        <v>96</v>
      </c>
      <c r="X34" s="464"/>
      <c r="Y34" s="464"/>
      <c r="Z34" s="464"/>
    </row>
    <row r="35" spans="1:26" ht="14.25" customHeight="1" x14ac:dyDescent="0.2">
      <c r="A35" s="464"/>
      <c r="B35" s="464"/>
      <c r="C35" s="481"/>
      <c r="D35" s="476"/>
      <c r="E35" s="476"/>
      <c r="F35" s="476"/>
      <c r="G35" s="344" t="s">
        <v>124</v>
      </c>
      <c r="H35" s="344" t="s">
        <v>115</v>
      </c>
      <c r="I35" s="344" t="s">
        <v>125</v>
      </c>
      <c r="J35" s="344" t="s">
        <v>88</v>
      </c>
      <c r="K35" s="464"/>
      <c r="L35" s="464"/>
      <c r="M35" s="464"/>
      <c r="N35" s="464"/>
      <c r="O35" s="342" t="s">
        <v>112</v>
      </c>
      <c r="P35" s="342" t="s">
        <v>158</v>
      </c>
      <c r="Q35" s="342" t="s">
        <v>158</v>
      </c>
      <c r="R35" s="469" t="s">
        <v>98</v>
      </c>
      <c r="S35" s="496" t="s">
        <v>144</v>
      </c>
      <c r="T35" s="471" t="s">
        <v>99</v>
      </c>
      <c r="U35" s="464"/>
      <c r="V35" s="464"/>
      <c r="W35" s="213" t="s">
        <v>108</v>
      </c>
      <c r="X35" s="464"/>
      <c r="Y35" s="464"/>
      <c r="Z35" s="464"/>
    </row>
    <row r="36" spans="1:26" ht="49.5" customHeight="1" x14ac:dyDescent="0.2">
      <c r="A36" s="464"/>
      <c r="B36" s="464"/>
      <c r="C36" s="481"/>
      <c r="D36" s="476"/>
      <c r="E36" s="476"/>
      <c r="F36" s="476"/>
      <c r="G36" s="344" t="s">
        <v>85</v>
      </c>
      <c r="H36" s="344"/>
      <c r="I36" s="344" t="s">
        <v>115</v>
      </c>
      <c r="J36" s="344" t="s">
        <v>117</v>
      </c>
      <c r="K36" s="464"/>
      <c r="L36" s="464"/>
      <c r="M36" s="464"/>
      <c r="N36" s="464"/>
      <c r="O36" s="342"/>
      <c r="P36" s="342" t="s">
        <v>159</v>
      </c>
      <c r="Q36" s="342" t="s">
        <v>159</v>
      </c>
      <c r="R36" s="469"/>
      <c r="S36" s="469"/>
      <c r="T36" s="471"/>
      <c r="U36" s="464"/>
      <c r="V36" s="464"/>
      <c r="W36" s="213" t="s">
        <v>109</v>
      </c>
      <c r="X36" s="464"/>
      <c r="Y36" s="464"/>
      <c r="Z36" s="464"/>
    </row>
    <row r="37" spans="1:26" ht="14.25" customHeight="1" x14ac:dyDescent="0.2">
      <c r="A37" s="465"/>
      <c r="B37" s="465"/>
      <c r="C37" s="482"/>
      <c r="D37" s="477"/>
      <c r="E37" s="477"/>
      <c r="F37" s="477"/>
      <c r="G37" s="345"/>
      <c r="H37" s="345"/>
      <c r="I37" s="345"/>
      <c r="J37" s="345" t="s">
        <v>90</v>
      </c>
      <c r="K37" s="465"/>
      <c r="L37" s="465"/>
      <c r="M37" s="465"/>
      <c r="N37" s="465"/>
      <c r="O37" s="343"/>
      <c r="P37" s="343" t="s">
        <v>132</v>
      </c>
      <c r="Q37" s="343"/>
      <c r="R37" s="470"/>
      <c r="S37" s="470"/>
      <c r="T37" s="472"/>
      <c r="U37" s="465"/>
      <c r="V37" s="465"/>
      <c r="W37" s="214" t="s">
        <v>85</v>
      </c>
      <c r="X37" s="465"/>
      <c r="Y37" s="465"/>
      <c r="Z37" s="465"/>
    </row>
    <row r="38" spans="1:26" s="1" customFormat="1" ht="14.25" customHeight="1" x14ac:dyDescent="0.5">
      <c r="A38" s="10"/>
      <c r="B38" s="30"/>
      <c r="C38" s="10"/>
      <c r="D38" s="45"/>
      <c r="E38" s="10"/>
      <c r="F38" s="10"/>
      <c r="G38" s="355"/>
      <c r="H38" s="356"/>
      <c r="I38" s="356"/>
      <c r="J38" s="356"/>
      <c r="K38" s="10"/>
      <c r="L38" s="10"/>
      <c r="M38" s="10"/>
      <c r="N38" s="10"/>
      <c r="O38" s="10"/>
      <c r="P38" s="10"/>
      <c r="Q38" s="10"/>
      <c r="R38" s="10"/>
      <c r="S38" s="10"/>
      <c r="T38" s="438"/>
      <c r="U38" s="87"/>
      <c r="V38" s="87"/>
      <c r="W38" s="87"/>
      <c r="X38" s="87"/>
      <c r="Y38" s="87"/>
      <c r="Z38" s="336"/>
    </row>
    <row r="39" spans="1:26" s="1" customFormat="1" ht="23.1" customHeight="1" x14ac:dyDescent="0.5">
      <c r="A39" s="6">
        <v>10</v>
      </c>
      <c r="B39" s="8" t="s">
        <v>12</v>
      </c>
      <c r="C39" s="6">
        <v>3143</v>
      </c>
      <c r="D39" s="106">
        <v>0</v>
      </c>
      <c r="E39" s="6">
        <v>1</v>
      </c>
      <c r="F39" s="6">
        <v>59</v>
      </c>
      <c r="G39" s="42"/>
      <c r="H39" s="132" t="s">
        <v>179</v>
      </c>
      <c r="I39" s="132" t="s">
        <v>139</v>
      </c>
      <c r="J39" s="262">
        <f t="shared" ref="J39" si="18">H39*I39</f>
        <v>52470</v>
      </c>
      <c r="K39" s="6">
        <v>1</v>
      </c>
      <c r="L39" s="6">
        <v>100</v>
      </c>
      <c r="M39" s="6" t="s">
        <v>15</v>
      </c>
      <c r="N39" s="6">
        <v>100</v>
      </c>
      <c r="O39" s="6"/>
      <c r="P39" s="46">
        <v>6850</v>
      </c>
      <c r="Q39" s="395">
        <f t="shared" ref="Q39" si="19">N39*P39</f>
        <v>685000</v>
      </c>
      <c r="R39" s="6">
        <v>16</v>
      </c>
      <c r="S39" s="6">
        <v>22</v>
      </c>
      <c r="T39" s="380">
        <f t="shared" ref="T39" si="20">Q39*S39/100</f>
        <v>150700</v>
      </c>
      <c r="U39" s="357">
        <f t="shared" ref="U39" si="21">Q39-T39</f>
        <v>534300</v>
      </c>
      <c r="V39" s="357">
        <f t="shared" ref="V39" si="22">J39+U39</f>
        <v>586770</v>
      </c>
      <c r="W39" s="87"/>
      <c r="X39" s="387" t="s">
        <v>133</v>
      </c>
      <c r="Y39" s="87"/>
      <c r="Z39" s="336"/>
    </row>
    <row r="40" spans="1:26" s="1" customFormat="1" ht="18" customHeight="1" x14ac:dyDescent="0.5">
      <c r="A40" s="19"/>
      <c r="B40" s="32"/>
      <c r="C40" s="19"/>
      <c r="D40" s="17"/>
      <c r="E40" s="19"/>
      <c r="F40" s="19"/>
      <c r="G40" s="20"/>
      <c r="H40" s="349"/>
      <c r="I40" s="349"/>
      <c r="J40" s="349"/>
      <c r="K40" s="19"/>
      <c r="L40" s="19"/>
      <c r="M40" s="19"/>
      <c r="N40" s="19"/>
      <c r="O40" s="19"/>
      <c r="P40" s="19"/>
      <c r="Q40" s="19"/>
      <c r="R40" s="19"/>
      <c r="S40" s="19"/>
      <c r="T40" s="437"/>
      <c r="U40" s="102"/>
      <c r="V40" s="102"/>
      <c r="W40" s="102"/>
      <c r="X40" s="102"/>
      <c r="Y40" s="102"/>
      <c r="Z40" s="338"/>
    </row>
    <row r="41" spans="1:26" s="1" customFormat="1" ht="15" customHeight="1" x14ac:dyDescent="0.5">
      <c r="A41" s="10"/>
      <c r="B41" s="30"/>
      <c r="C41" s="10"/>
      <c r="D41" s="45"/>
      <c r="E41" s="10"/>
      <c r="F41" s="10"/>
      <c r="G41" s="355"/>
      <c r="H41" s="356"/>
      <c r="I41" s="356"/>
      <c r="J41" s="356"/>
      <c r="K41" s="10"/>
      <c r="L41" s="10"/>
      <c r="M41" s="10"/>
      <c r="N41" s="10"/>
      <c r="O41" s="10"/>
      <c r="P41" s="10"/>
      <c r="Q41" s="10"/>
      <c r="R41" s="10"/>
      <c r="S41" s="10"/>
      <c r="T41" s="439"/>
      <c r="U41" s="294"/>
      <c r="V41" s="294"/>
      <c r="W41" s="294"/>
      <c r="X41" s="294"/>
      <c r="Y41" s="294"/>
      <c r="Z41" s="334"/>
    </row>
    <row r="42" spans="1:26" s="1" customFormat="1" ht="23.1" customHeight="1" x14ac:dyDescent="0.5">
      <c r="A42" s="6">
        <v>11</v>
      </c>
      <c r="B42" s="8" t="s">
        <v>12</v>
      </c>
      <c r="C42" s="6">
        <v>3145</v>
      </c>
      <c r="D42" s="106">
        <v>0</v>
      </c>
      <c r="E42" s="6">
        <v>1</v>
      </c>
      <c r="F42" s="6">
        <v>40</v>
      </c>
      <c r="G42" s="42"/>
      <c r="H42" s="132" t="s">
        <v>178</v>
      </c>
      <c r="I42" s="132" t="s">
        <v>139</v>
      </c>
      <c r="J42" s="262">
        <f t="shared" ref="J42" si="23">H42*I42</f>
        <v>46200</v>
      </c>
      <c r="K42" s="6">
        <v>1</v>
      </c>
      <c r="L42" s="6">
        <v>100</v>
      </c>
      <c r="M42" s="33" t="s">
        <v>28</v>
      </c>
      <c r="N42" s="6">
        <v>240</v>
      </c>
      <c r="O42" s="6"/>
      <c r="P42" s="46">
        <v>6850</v>
      </c>
      <c r="Q42" s="395">
        <f t="shared" ref="Q42" si="24">N42*P42</f>
        <v>1644000</v>
      </c>
      <c r="R42" s="6">
        <v>3</v>
      </c>
      <c r="S42" s="6">
        <v>6</v>
      </c>
      <c r="T42" s="380">
        <f t="shared" ref="T42" si="25">Q42*S42/100</f>
        <v>98640</v>
      </c>
      <c r="U42" s="357">
        <f t="shared" ref="U42" si="26">Q42-T42</f>
        <v>1545360</v>
      </c>
      <c r="V42" s="357">
        <f t="shared" ref="V42" si="27">J42+U42</f>
        <v>1591560</v>
      </c>
      <c r="W42" s="87"/>
      <c r="X42" s="387" t="s">
        <v>133</v>
      </c>
      <c r="Y42" s="87"/>
      <c r="Z42" s="336"/>
    </row>
    <row r="43" spans="1:26" s="1" customFormat="1" ht="23.1" customHeight="1" x14ac:dyDescent="0.5">
      <c r="A43" s="6"/>
      <c r="B43" s="41"/>
      <c r="C43" s="6"/>
      <c r="D43" s="106"/>
      <c r="E43" s="6"/>
      <c r="F43" s="6"/>
      <c r="G43" s="42"/>
      <c r="H43" s="132"/>
      <c r="I43" s="132"/>
      <c r="J43" s="132"/>
      <c r="K43" s="6"/>
      <c r="L43" s="6"/>
      <c r="M43" s="6" t="s">
        <v>35</v>
      </c>
      <c r="N43" s="6"/>
      <c r="O43" s="6"/>
      <c r="P43" s="6"/>
      <c r="Q43" s="6"/>
      <c r="R43" s="6"/>
      <c r="S43" s="6"/>
      <c r="T43" s="438"/>
      <c r="U43" s="87"/>
      <c r="V43" s="87"/>
      <c r="W43" s="87"/>
      <c r="X43" s="87"/>
      <c r="Y43" s="87"/>
      <c r="Z43" s="336"/>
    </row>
    <row r="44" spans="1:26" s="40" customFormat="1" ht="23.1" customHeight="1" x14ac:dyDescent="0.5">
      <c r="A44" s="56"/>
      <c r="B44" s="57"/>
      <c r="C44" s="6"/>
      <c r="D44" s="68"/>
      <c r="E44" s="9"/>
      <c r="F44" s="9"/>
      <c r="G44" s="42"/>
      <c r="H44" s="132"/>
      <c r="I44" s="132"/>
      <c r="J44" s="132"/>
      <c r="K44" s="9"/>
      <c r="L44" s="9"/>
      <c r="M44" s="6" t="s">
        <v>36</v>
      </c>
      <c r="N44" s="9"/>
      <c r="O44" s="9"/>
      <c r="P44" s="9"/>
      <c r="Q44" s="9"/>
      <c r="R44" s="9"/>
      <c r="S44" s="9"/>
      <c r="T44" s="438"/>
      <c r="U44" s="87"/>
      <c r="V44" s="87"/>
      <c r="W44" s="87"/>
      <c r="X44" s="87"/>
      <c r="Y44" s="87"/>
      <c r="Z44" s="336"/>
    </row>
    <row r="45" spans="1:26" s="1" customFormat="1" ht="16.5" customHeight="1" x14ac:dyDescent="0.5">
      <c r="A45" s="18"/>
      <c r="B45" s="60"/>
      <c r="C45" s="19"/>
      <c r="D45" s="17"/>
      <c r="E45" s="19"/>
      <c r="F45" s="19"/>
      <c r="G45" s="20"/>
      <c r="H45" s="349"/>
      <c r="I45" s="349"/>
      <c r="J45" s="349"/>
      <c r="K45" s="19"/>
      <c r="L45" s="19"/>
      <c r="M45" s="19"/>
      <c r="N45" s="19"/>
      <c r="O45" s="19"/>
      <c r="P45" s="19"/>
      <c r="Q45" s="19"/>
      <c r="R45" s="19"/>
      <c r="S45" s="19"/>
      <c r="T45" s="437"/>
      <c r="U45" s="102"/>
      <c r="V45" s="102"/>
      <c r="W45" s="102"/>
      <c r="X45" s="102"/>
      <c r="Y45" s="102"/>
      <c r="Z45" s="338"/>
    </row>
    <row r="46" spans="1:26" s="1" customFormat="1" ht="23.1" customHeight="1" x14ac:dyDescent="0.5">
      <c r="A46" s="6">
        <v>12</v>
      </c>
      <c r="B46" s="8" t="s">
        <v>12</v>
      </c>
      <c r="C46" s="6">
        <v>3146</v>
      </c>
      <c r="D46" s="106">
        <v>0</v>
      </c>
      <c r="E46" s="6">
        <v>1</v>
      </c>
      <c r="F46" s="6">
        <v>15</v>
      </c>
      <c r="G46" s="42"/>
      <c r="H46" s="132" t="s">
        <v>187</v>
      </c>
      <c r="I46" s="132" t="s">
        <v>139</v>
      </c>
      <c r="J46" s="262">
        <f t="shared" ref="J46" si="28">H46*I46</f>
        <v>37950</v>
      </c>
      <c r="K46" s="6"/>
      <c r="L46" s="6"/>
      <c r="M46" s="6"/>
      <c r="N46" s="6"/>
      <c r="O46" s="6"/>
      <c r="P46" s="6"/>
      <c r="Q46" s="6"/>
      <c r="R46" s="6"/>
      <c r="S46" s="6"/>
      <c r="T46" s="380">
        <f t="shared" ref="T46" si="29">Q46*S46/100</f>
        <v>0</v>
      </c>
      <c r="U46" s="357">
        <f t="shared" ref="U46" si="30">Q46-T46</f>
        <v>0</v>
      </c>
      <c r="V46" s="357">
        <f t="shared" ref="V46" si="31">J46+U46</f>
        <v>37950</v>
      </c>
      <c r="W46" s="87"/>
      <c r="X46" s="387" t="s">
        <v>133</v>
      </c>
      <c r="Y46" s="87"/>
      <c r="Z46" s="336"/>
    </row>
    <row r="47" spans="1:26" s="40" customFormat="1" ht="23.1" customHeight="1" x14ac:dyDescent="0.5">
      <c r="A47" s="9"/>
      <c r="B47" s="41"/>
      <c r="C47" s="9"/>
      <c r="D47" s="68"/>
      <c r="E47" s="9"/>
      <c r="F47" s="9"/>
      <c r="G47" s="42"/>
      <c r="H47" s="448"/>
      <c r="I47" s="448"/>
      <c r="J47" s="451"/>
      <c r="K47" s="9"/>
      <c r="L47" s="9"/>
      <c r="M47" s="9"/>
      <c r="N47" s="9"/>
      <c r="O47" s="9"/>
      <c r="P47" s="9"/>
      <c r="Q47" s="9"/>
      <c r="R47" s="9"/>
      <c r="S47" s="9"/>
      <c r="T47" s="402"/>
      <c r="U47" s="357"/>
      <c r="V47" s="357"/>
      <c r="W47" s="87"/>
      <c r="X47" s="387"/>
      <c r="Y47" s="87"/>
      <c r="Z47" s="336"/>
    </row>
    <row r="48" spans="1:26" s="40" customFormat="1" ht="23.1" customHeight="1" x14ac:dyDescent="0.5">
      <c r="A48" s="9"/>
      <c r="B48" s="41"/>
      <c r="C48" s="9"/>
      <c r="D48" s="68"/>
      <c r="E48" s="9"/>
      <c r="F48" s="9"/>
      <c r="G48" s="42"/>
      <c r="H48" s="448"/>
      <c r="I48" s="448"/>
      <c r="J48" s="451"/>
      <c r="K48" s="9"/>
      <c r="L48" s="9"/>
      <c r="M48" s="9"/>
      <c r="N48" s="9"/>
      <c r="O48" s="9"/>
      <c r="P48" s="9"/>
      <c r="Q48" s="9"/>
      <c r="R48" s="9"/>
      <c r="S48" s="9"/>
      <c r="T48" s="402"/>
      <c r="U48" s="357"/>
      <c r="V48" s="357"/>
      <c r="W48" s="87"/>
      <c r="X48" s="387"/>
      <c r="Y48" s="87"/>
      <c r="Z48" s="336"/>
    </row>
    <row r="49" spans="1:26" s="1" customFormat="1" ht="18" customHeight="1" x14ac:dyDescent="0.5">
      <c r="A49" s="19"/>
      <c r="B49" s="32"/>
      <c r="C49" s="19"/>
      <c r="D49" s="17"/>
      <c r="E49" s="19"/>
      <c r="F49" s="19"/>
      <c r="G49" s="20"/>
      <c r="H49" s="349"/>
      <c r="I49" s="349"/>
      <c r="J49" s="349"/>
      <c r="K49" s="19"/>
      <c r="L49" s="19"/>
      <c r="M49" s="19"/>
      <c r="N49" s="19"/>
      <c r="O49" s="19"/>
      <c r="P49" s="19"/>
      <c r="Q49" s="19"/>
      <c r="R49" s="19"/>
      <c r="S49" s="19"/>
      <c r="T49" s="437"/>
      <c r="U49" s="102"/>
      <c r="V49" s="102"/>
      <c r="W49" s="102"/>
      <c r="X49" s="102"/>
      <c r="Y49" s="102"/>
      <c r="Z49" s="338"/>
    </row>
    <row r="50" spans="1:26" s="40" customFormat="1" ht="16.5" customHeight="1" x14ac:dyDescent="0.5">
      <c r="A50" s="9"/>
      <c r="B50" s="41"/>
      <c r="C50" s="9"/>
      <c r="D50" s="68"/>
      <c r="E50" s="9"/>
      <c r="F50" s="9"/>
      <c r="G50" s="355"/>
      <c r="H50" s="356"/>
      <c r="I50" s="356"/>
      <c r="J50" s="356"/>
      <c r="K50" s="9"/>
      <c r="L50" s="9"/>
      <c r="M50" s="9"/>
      <c r="N50" s="9"/>
      <c r="O50" s="9"/>
      <c r="P50" s="9"/>
      <c r="Q50" s="9"/>
      <c r="R50" s="9"/>
      <c r="S50" s="9"/>
      <c r="T50" s="439"/>
      <c r="U50" s="294"/>
      <c r="V50" s="294"/>
      <c r="W50" s="294"/>
      <c r="X50" s="294"/>
      <c r="Y50" s="294"/>
      <c r="Z50" s="334"/>
    </row>
    <row r="51" spans="1:26" s="1" customFormat="1" ht="23.1" customHeight="1" x14ac:dyDescent="0.5">
      <c r="A51" s="6">
        <v>13</v>
      </c>
      <c r="B51" s="8" t="s">
        <v>12</v>
      </c>
      <c r="C51" s="6">
        <v>3147</v>
      </c>
      <c r="D51" s="106">
        <v>0</v>
      </c>
      <c r="E51" s="6">
        <v>1</v>
      </c>
      <c r="F51" s="6">
        <v>52</v>
      </c>
      <c r="G51" s="42"/>
      <c r="H51" s="132" t="s">
        <v>180</v>
      </c>
      <c r="I51" s="132" t="s">
        <v>139</v>
      </c>
      <c r="J51" s="262">
        <f t="shared" ref="J51" si="32">H51*I51</f>
        <v>50160</v>
      </c>
      <c r="K51" s="6"/>
      <c r="L51" s="6"/>
      <c r="M51" s="6"/>
      <c r="N51" s="6"/>
      <c r="O51" s="6"/>
      <c r="P51" s="6"/>
      <c r="Q51" s="6"/>
      <c r="R51" s="6"/>
      <c r="S51" s="6"/>
      <c r="T51" s="380">
        <f>Q51*S51/100</f>
        <v>0</v>
      </c>
      <c r="U51" s="357">
        <f t="shared" ref="U51" si="33">Q51-T51</f>
        <v>0</v>
      </c>
      <c r="V51" s="357">
        <f t="shared" ref="V51" si="34">J51+U51</f>
        <v>50160</v>
      </c>
      <c r="W51" s="87"/>
      <c r="X51" s="387" t="s">
        <v>133</v>
      </c>
      <c r="Y51" s="87"/>
      <c r="Z51" s="336"/>
    </row>
    <row r="52" spans="1:26" s="1" customFormat="1" ht="14.25" customHeight="1" x14ac:dyDescent="0.5">
      <c r="A52" s="19"/>
      <c r="B52" s="32"/>
      <c r="C52" s="19"/>
      <c r="D52" s="17"/>
      <c r="E52" s="19"/>
      <c r="F52" s="19"/>
      <c r="G52" s="20"/>
      <c r="H52" s="349"/>
      <c r="I52" s="349"/>
      <c r="J52" s="349"/>
      <c r="K52" s="19"/>
      <c r="L52" s="19"/>
      <c r="M52" s="19"/>
      <c r="N52" s="19"/>
      <c r="O52" s="19"/>
      <c r="P52" s="19"/>
      <c r="Q52" s="19"/>
      <c r="R52" s="19"/>
      <c r="S52" s="19"/>
      <c r="T52" s="437"/>
      <c r="U52" s="102"/>
      <c r="V52" s="102"/>
      <c r="W52" s="102"/>
      <c r="X52" s="102"/>
      <c r="Y52" s="102"/>
      <c r="Z52" s="338"/>
    </row>
    <row r="53" spans="1:26" s="1" customFormat="1" ht="15.75" customHeight="1" x14ac:dyDescent="0.5">
      <c r="A53" s="10"/>
      <c r="B53" s="30"/>
      <c r="C53" s="10"/>
      <c r="D53" s="45"/>
      <c r="E53" s="10"/>
      <c r="F53" s="10"/>
      <c r="G53" s="133"/>
      <c r="H53" s="133"/>
      <c r="I53" s="133"/>
      <c r="J53" s="133"/>
      <c r="K53" s="10"/>
      <c r="L53" s="10"/>
      <c r="M53" s="10"/>
      <c r="N53" s="10"/>
      <c r="O53" s="10"/>
      <c r="P53" s="10"/>
      <c r="Q53" s="10"/>
      <c r="R53" s="10"/>
      <c r="S53" s="10"/>
      <c r="T53" s="439"/>
      <c r="U53" s="294"/>
      <c r="V53" s="294"/>
      <c r="W53" s="294"/>
      <c r="X53" s="294"/>
      <c r="Y53" s="294"/>
      <c r="Z53" s="334"/>
    </row>
    <row r="54" spans="1:26" s="1" customFormat="1" ht="23.1" customHeight="1" x14ac:dyDescent="0.5">
      <c r="A54" s="6">
        <v>14</v>
      </c>
      <c r="B54" s="8" t="s">
        <v>12</v>
      </c>
      <c r="C54" s="6">
        <v>3148</v>
      </c>
      <c r="D54" s="106">
        <v>0</v>
      </c>
      <c r="E54" s="6">
        <v>1</v>
      </c>
      <c r="F54" s="6">
        <v>63</v>
      </c>
      <c r="G54" s="132"/>
      <c r="H54" s="132" t="s">
        <v>181</v>
      </c>
      <c r="I54" s="132" t="s">
        <v>139</v>
      </c>
      <c r="J54" s="262">
        <f t="shared" ref="J54" si="35">H54*I54</f>
        <v>53790</v>
      </c>
      <c r="K54" s="6">
        <v>1</v>
      </c>
      <c r="L54" s="6">
        <v>100</v>
      </c>
      <c r="M54" s="33" t="s">
        <v>28</v>
      </c>
      <c r="N54" s="6">
        <v>372</v>
      </c>
      <c r="O54" s="6"/>
      <c r="P54" s="46">
        <v>6850</v>
      </c>
      <c r="Q54" s="395">
        <f t="shared" ref="Q54" si="36">N54*P54</f>
        <v>2548200</v>
      </c>
      <c r="R54" s="6">
        <v>14</v>
      </c>
      <c r="S54" s="6">
        <v>46</v>
      </c>
      <c r="T54" s="380">
        <f t="shared" ref="T54" si="37">Q54*S54/100</f>
        <v>1172172</v>
      </c>
      <c r="U54" s="357">
        <f t="shared" ref="U54" si="38">Q54-T54</f>
        <v>1376028</v>
      </c>
      <c r="V54" s="357">
        <f t="shared" ref="V54" si="39">J54+U54</f>
        <v>1429818</v>
      </c>
      <c r="W54" s="87"/>
      <c r="X54" s="387" t="s">
        <v>133</v>
      </c>
      <c r="Y54" s="87"/>
      <c r="Z54" s="336"/>
    </row>
    <row r="55" spans="1:26" s="40" customFormat="1" ht="20.25" customHeight="1" x14ac:dyDescent="0.5">
      <c r="A55" s="6"/>
      <c r="B55" s="8"/>
      <c r="C55" s="6"/>
      <c r="D55" s="106"/>
      <c r="E55" s="6"/>
      <c r="F55" s="6"/>
      <c r="G55" s="132"/>
      <c r="H55" s="132"/>
      <c r="I55" s="132"/>
      <c r="J55" s="132"/>
      <c r="K55" s="6"/>
      <c r="L55" s="6"/>
      <c r="M55" s="6" t="s">
        <v>35</v>
      </c>
      <c r="N55" s="6"/>
      <c r="O55" s="6"/>
      <c r="P55" s="6"/>
      <c r="Q55" s="6"/>
      <c r="R55" s="6"/>
      <c r="S55" s="6"/>
      <c r="T55" s="438"/>
      <c r="U55" s="87"/>
      <c r="V55" s="87"/>
      <c r="W55" s="87"/>
      <c r="X55" s="87"/>
      <c r="Y55" s="87"/>
      <c r="Z55" s="336"/>
    </row>
    <row r="56" spans="1:26" s="40" customFormat="1" ht="20.25" customHeight="1" x14ac:dyDescent="0.5">
      <c r="A56" s="6"/>
      <c r="B56" s="8"/>
      <c r="C56" s="6"/>
      <c r="D56" s="106"/>
      <c r="E56" s="6"/>
      <c r="F56" s="6"/>
      <c r="G56" s="132"/>
      <c r="H56" s="132"/>
      <c r="I56" s="132"/>
      <c r="J56" s="132"/>
      <c r="K56" s="6"/>
      <c r="L56" s="6"/>
      <c r="M56" s="6" t="s">
        <v>36</v>
      </c>
      <c r="N56" s="6"/>
      <c r="O56" s="6"/>
      <c r="P56" s="6"/>
      <c r="Q56" s="6"/>
      <c r="R56" s="6"/>
      <c r="S56" s="6"/>
      <c r="T56" s="438"/>
      <c r="U56" s="87"/>
      <c r="V56" s="87"/>
      <c r="W56" s="87"/>
      <c r="X56" s="87"/>
      <c r="Y56" s="87"/>
      <c r="Z56" s="336"/>
    </row>
    <row r="57" spans="1:26" s="1" customFormat="1" ht="20.25" customHeight="1" x14ac:dyDescent="0.5">
      <c r="A57" s="6"/>
      <c r="B57" s="8"/>
      <c r="C57" s="6"/>
      <c r="D57" s="106"/>
      <c r="E57" s="6"/>
      <c r="F57" s="6"/>
      <c r="G57" s="132"/>
      <c r="H57" s="132"/>
      <c r="I57" s="132"/>
      <c r="J57" s="132"/>
      <c r="K57" s="6">
        <v>2</v>
      </c>
      <c r="L57" s="6">
        <v>100</v>
      </c>
      <c r="M57" s="6" t="s">
        <v>15</v>
      </c>
      <c r="N57" s="6">
        <v>50</v>
      </c>
      <c r="O57" s="6"/>
      <c r="P57" s="46">
        <v>6850</v>
      </c>
      <c r="Q57" s="395">
        <f t="shared" ref="Q57:Q58" si="40">N57*P57</f>
        <v>342500</v>
      </c>
      <c r="R57" s="6">
        <v>16</v>
      </c>
      <c r="S57" s="6">
        <v>22</v>
      </c>
      <c r="T57" s="380">
        <f t="shared" ref="T57:T58" si="41">Q57*S57/100</f>
        <v>75350</v>
      </c>
      <c r="U57" s="357">
        <f t="shared" ref="U57:U58" si="42">Q57-T57</f>
        <v>267150</v>
      </c>
      <c r="V57" s="357">
        <f t="shared" ref="V57:V58" si="43">J57+U57</f>
        <v>267150</v>
      </c>
      <c r="W57" s="87"/>
      <c r="X57" s="387" t="s">
        <v>135</v>
      </c>
      <c r="Y57" s="87"/>
      <c r="Z57" s="336"/>
    </row>
    <row r="58" spans="1:26" s="1" customFormat="1" ht="23.1" customHeight="1" x14ac:dyDescent="0.5">
      <c r="A58" s="6"/>
      <c r="B58" s="8"/>
      <c r="C58" s="6"/>
      <c r="D58" s="106"/>
      <c r="E58" s="6"/>
      <c r="F58" s="6"/>
      <c r="G58" s="132"/>
      <c r="H58" s="132"/>
      <c r="I58" s="132"/>
      <c r="J58" s="132"/>
      <c r="K58" s="6">
        <v>3</v>
      </c>
      <c r="L58" s="6">
        <v>100</v>
      </c>
      <c r="M58" s="33" t="s">
        <v>28</v>
      </c>
      <c r="N58" s="6">
        <v>200</v>
      </c>
      <c r="O58" s="6"/>
      <c r="P58" s="46">
        <v>6850</v>
      </c>
      <c r="Q58" s="395">
        <f t="shared" si="40"/>
        <v>1370000</v>
      </c>
      <c r="R58" s="6">
        <v>16</v>
      </c>
      <c r="S58" s="6">
        <v>55</v>
      </c>
      <c r="T58" s="380">
        <f t="shared" si="41"/>
        <v>753500</v>
      </c>
      <c r="U58" s="357">
        <f t="shared" si="42"/>
        <v>616500</v>
      </c>
      <c r="V58" s="357">
        <f t="shared" si="43"/>
        <v>616500</v>
      </c>
      <c r="W58" s="87"/>
      <c r="X58" s="387" t="s">
        <v>135</v>
      </c>
      <c r="Y58" s="87"/>
      <c r="Z58" s="336"/>
    </row>
    <row r="59" spans="1:26" s="40" customFormat="1" ht="20.25" customHeight="1" x14ac:dyDescent="0.5">
      <c r="A59" s="6"/>
      <c r="B59" s="8"/>
      <c r="C59" s="6"/>
      <c r="D59" s="106"/>
      <c r="E59" s="6"/>
      <c r="F59" s="6"/>
      <c r="G59" s="132"/>
      <c r="H59" s="132"/>
      <c r="I59" s="132"/>
      <c r="J59" s="132"/>
      <c r="K59" s="6"/>
      <c r="L59" s="6"/>
      <c r="M59" s="6" t="s">
        <v>35</v>
      </c>
      <c r="N59" s="6"/>
      <c r="O59" s="6"/>
      <c r="P59" s="6"/>
      <c r="Q59" s="6"/>
      <c r="R59" s="6"/>
      <c r="S59" s="6"/>
      <c r="T59" s="438"/>
      <c r="U59" s="87"/>
      <c r="V59" s="87"/>
      <c r="W59" s="87"/>
      <c r="X59" s="87"/>
      <c r="Y59" s="87"/>
      <c r="Z59" s="336"/>
    </row>
    <row r="60" spans="1:26" s="40" customFormat="1" ht="23.1" customHeight="1" x14ac:dyDescent="0.5">
      <c r="A60" s="6"/>
      <c r="B60" s="8"/>
      <c r="C60" s="6"/>
      <c r="D60" s="106"/>
      <c r="E60" s="6"/>
      <c r="F60" s="6"/>
      <c r="G60" s="132"/>
      <c r="H60" s="132"/>
      <c r="I60" s="132"/>
      <c r="J60" s="132"/>
      <c r="K60" s="6"/>
      <c r="L60" s="6"/>
      <c r="M60" s="6" t="s">
        <v>36</v>
      </c>
      <c r="N60" s="6"/>
      <c r="O60" s="6"/>
      <c r="P60" s="6"/>
      <c r="Q60" s="6"/>
      <c r="R60" s="6"/>
      <c r="S60" s="6"/>
      <c r="T60" s="438"/>
      <c r="U60" s="87"/>
      <c r="V60" s="87"/>
      <c r="W60" s="87"/>
      <c r="X60" s="87"/>
      <c r="Y60" s="87"/>
      <c r="Z60" s="336"/>
    </row>
    <row r="61" spans="1:26" s="40" customFormat="1" ht="17.25" customHeight="1" x14ac:dyDescent="0.5">
      <c r="A61" s="19"/>
      <c r="B61" s="32"/>
      <c r="C61" s="19"/>
      <c r="D61" s="17"/>
      <c r="E61" s="19"/>
      <c r="F61" s="19"/>
      <c r="G61" s="132"/>
      <c r="H61" s="132"/>
      <c r="I61" s="132"/>
      <c r="J61" s="132"/>
      <c r="K61" s="19"/>
      <c r="L61" s="19"/>
      <c r="M61" s="19"/>
      <c r="N61" s="19"/>
      <c r="O61" s="19"/>
      <c r="P61" s="19"/>
      <c r="Q61" s="19"/>
      <c r="R61" s="19"/>
      <c r="S61" s="6"/>
      <c r="T61" s="437"/>
      <c r="U61" s="102"/>
      <c r="V61" s="102"/>
      <c r="W61" s="102"/>
      <c r="X61" s="102"/>
      <c r="Y61" s="102"/>
      <c r="Z61" s="338"/>
    </row>
    <row r="62" spans="1:26" x14ac:dyDescent="0.4">
      <c r="A62" s="492" t="s">
        <v>93</v>
      </c>
      <c r="B62" s="487"/>
      <c r="C62" s="487"/>
      <c r="D62" s="487"/>
      <c r="E62" s="487"/>
      <c r="F62" s="487"/>
      <c r="G62" s="346"/>
      <c r="H62" s="346"/>
      <c r="I62" s="346"/>
      <c r="J62" s="346"/>
      <c r="K62" s="492" t="s">
        <v>104</v>
      </c>
      <c r="L62" s="487"/>
      <c r="M62" s="487"/>
      <c r="N62" s="487"/>
      <c r="O62" s="487"/>
      <c r="P62" s="487"/>
      <c r="Q62" s="487"/>
      <c r="R62" s="487"/>
      <c r="S62" s="507"/>
      <c r="T62" s="429"/>
      <c r="U62" s="274"/>
      <c r="V62" s="274"/>
      <c r="W62" s="256" t="s">
        <v>106</v>
      </c>
      <c r="X62" s="253"/>
      <c r="Y62" s="253"/>
      <c r="Z62" s="257"/>
    </row>
    <row r="63" spans="1:26" ht="18" customHeight="1" x14ac:dyDescent="0.4">
      <c r="A63" s="491" t="s">
        <v>3</v>
      </c>
      <c r="B63" s="491" t="s">
        <v>4</v>
      </c>
      <c r="C63" s="497" t="s">
        <v>5</v>
      </c>
      <c r="D63" s="492" t="s">
        <v>6</v>
      </c>
      <c r="E63" s="487"/>
      <c r="F63" s="493"/>
      <c r="G63" s="188" t="s">
        <v>83</v>
      </c>
      <c r="H63" s="188" t="s">
        <v>86</v>
      </c>
      <c r="I63" s="188" t="s">
        <v>87</v>
      </c>
      <c r="J63" s="188" t="s">
        <v>155</v>
      </c>
      <c r="K63" s="491" t="s">
        <v>3</v>
      </c>
      <c r="L63" s="491" t="s">
        <v>7</v>
      </c>
      <c r="M63" s="491" t="s">
        <v>8</v>
      </c>
      <c r="N63" s="491" t="s">
        <v>95</v>
      </c>
      <c r="O63" s="348" t="s">
        <v>110</v>
      </c>
      <c r="P63" s="348" t="s">
        <v>87</v>
      </c>
      <c r="Q63" s="348" t="s">
        <v>155</v>
      </c>
      <c r="R63" s="208"/>
      <c r="S63" s="415"/>
      <c r="T63" s="436"/>
      <c r="U63" s="494" t="s">
        <v>100</v>
      </c>
      <c r="V63" s="464" t="s">
        <v>103</v>
      </c>
      <c r="W63" s="213" t="s">
        <v>107</v>
      </c>
      <c r="X63" s="464" t="s">
        <v>101</v>
      </c>
      <c r="Y63" s="464" t="s">
        <v>102</v>
      </c>
      <c r="Z63" s="464" t="s">
        <v>146</v>
      </c>
    </row>
    <row r="64" spans="1:26" ht="14.25" customHeight="1" x14ac:dyDescent="0.4">
      <c r="A64" s="464"/>
      <c r="B64" s="464"/>
      <c r="C64" s="481"/>
      <c r="D64" s="475" t="s">
        <v>9</v>
      </c>
      <c r="E64" s="475" t="s">
        <v>10</v>
      </c>
      <c r="F64" s="475" t="s">
        <v>11</v>
      </c>
      <c r="G64" s="344" t="s">
        <v>123</v>
      </c>
      <c r="H64" s="344" t="s">
        <v>114</v>
      </c>
      <c r="I64" s="344" t="s">
        <v>88</v>
      </c>
      <c r="J64" s="344" t="s">
        <v>87</v>
      </c>
      <c r="K64" s="464"/>
      <c r="L64" s="464"/>
      <c r="M64" s="464"/>
      <c r="N64" s="464"/>
      <c r="O64" s="342" t="s">
        <v>111</v>
      </c>
      <c r="P64" s="342" t="s">
        <v>88</v>
      </c>
      <c r="Q64" s="342" t="s">
        <v>87</v>
      </c>
      <c r="R64" s="466" t="s">
        <v>97</v>
      </c>
      <c r="S64" s="467"/>
      <c r="T64" s="468"/>
      <c r="U64" s="495"/>
      <c r="V64" s="464"/>
      <c r="W64" s="213" t="s">
        <v>96</v>
      </c>
      <c r="X64" s="464"/>
      <c r="Y64" s="464"/>
      <c r="Z64" s="464"/>
    </row>
    <row r="65" spans="1:26" ht="14.25" customHeight="1" x14ac:dyDescent="0.2">
      <c r="A65" s="464"/>
      <c r="B65" s="464"/>
      <c r="C65" s="481"/>
      <c r="D65" s="476"/>
      <c r="E65" s="476"/>
      <c r="F65" s="476"/>
      <c r="G65" s="344" t="s">
        <v>124</v>
      </c>
      <c r="H65" s="344" t="s">
        <v>115</v>
      </c>
      <c r="I65" s="344" t="s">
        <v>125</v>
      </c>
      <c r="J65" s="344" t="s">
        <v>88</v>
      </c>
      <c r="K65" s="464"/>
      <c r="L65" s="464"/>
      <c r="M65" s="464"/>
      <c r="N65" s="464"/>
      <c r="O65" s="342" t="s">
        <v>112</v>
      </c>
      <c r="P65" s="342" t="s">
        <v>158</v>
      </c>
      <c r="Q65" s="342" t="s">
        <v>158</v>
      </c>
      <c r="R65" s="469" t="s">
        <v>98</v>
      </c>
      <c r="S65" s="496" t="s">
        <v>144</v>
      </c>
      <c r="T65" s="471" t="s">
        <v>99</v>
      </c>
      <c r="U65" s="464"/>
      <c r="V65" s="464"/>
      <c r="W65" s="213" t="s">
        <v>108</v>
      </c>
      <c r="X65" s="464"/>
      <c r="Y65" s="464"/>
      <c r="Z65" s="464"/>
    </row>
    <row r="66" spans="1:26" ht="49.5" customHeight="1" x14ac:dyDescent="0.2">
      <c r="A66" s="464"/>
      <c r="B66" s="464"/>
      <c r="C66" s="481"/>
      <c r="D66" s="476"/>
      <c r="E66" s="476"/>
      <c r="F66" s="476"/>
      <c r="G66" s="344" t="s">
        <v>85</v>
      </c>
      <c r="H66" s="344"/>
      <c r="I66" s="344" t="s">
        <v>115</v>
      </c>
      <c r="J66" s="344" t="s">
        <v>117</v>
      </c>
      <c r="K66" s="464"/>
      <c r="L66" s="464"/>
      <c r="M66" s="464"/>
      <c r="N66" s="464"/>
      <c r="O66" s="342"/>
      <c r="P66" s="342" t="s">
        <v>159</v>
      </c>
      <c r="Q66" s="342" t="s">
        <v>159</v>
      </c>
      <c r="R66" s="469"/>
      <c r="S66" s="469"/>
      <c r="T66" s="471"/>
      <c r="U66" s="464"/>
      <c r="V66" s="464"/>
      <c r="W66" s="213" t="s">
        <v>109</v>
      </c>
      <c r="X66" s="464"/>
      <c r="Y66" s="464"/>
      <c r="Z66" s="464"/>
    </row>
    <row r="67" spans="1:26" ht="14.25" customHeight="1" x14ac:dyDescent="0.2">
      <c r="A67" s="465"/>
      <c r="B67" s="465"/>
      <c r="C67" s="482"/>
      <c r="D67" s="477"/>
      <c r="E67" s="477"/>
      <c r="F67" s="477"/>
      <c r="G67" s="345"/>
      <c r="H67" s="345"/>
      <c r="I67" s="345"/>
      <c r="J67" s="345" t="s">
        <v>90</v>
      </c>
      <c r="K67" s="465"/>
      <c r="L67" s="465"/>
      <c r="M67" s="465"/>
      <c r="N67" s="465"/>
      <c r="O67" s="343"/>
      <c r="P67" s="343" t="s">
        <v>132</v>
      </c>
      <c r="Q67" s="343"/>
      <c r="R67" s="470"/>
      <c r="S67" s="470"/>
      <c r="T67" s="472"/>
      <c r="U67" s="465"/>
      <c r="V67" s="465"/>
      <c r="W67" s="214" t="s">
        <v>85</v>
      </c>
      <c r="X67" s="465"/>
      <c r="Y67" s="465"/>
      <c r="Z67" s="465"/>
    </row>
    <row r="68" spans="1:26" s="64" customFormat="1" x14ac:dyDescent="0.4">
      <c r="A68" s="61"/>
      <c r="B68" s="61"/>
      <c r="C68" s="62"/>
      <c r="D68" s="351"/>
      <c r="E68" s="63"/>
      <c r="F68" s="63"/>
      <c r="G68" s="63"/>
      <c r="H68" s="63"/>
      <c r="I68" s="63"/>
      <c r="J68" s="63"/>
      <c r="K68" s="61"/>
      <c r="L68" s="61"/>
      <c r="M68" s="61"/>
      <c r="N68" s="61"/>
      <c r="O68" s="61"/>
      <c r="P68" s="61"/>
      <c r="Q68" s="61"/>
      <c r="R68" s="61"/>
      <c r="S68" s="178"/>
      <c r="T68" s="439"/>
      <c r="U68" s="294"/>
      <c r="V68" s="294"/>
      <c r="W68" s="294"/>
      <c r="X68" s="294"/>
      <c r="Y68" s="294"/>
      <c r="Z68" s="334"/>
    </row>
    <row r="69" spans="1:26" s="1" customFormat="1" ht="23.1" customHeight="1" x14ac:dyDescent="0.5">
      <c r="A69" s="6">
        <v>15</v>
      </c>
      <c r="B69" s="8" t="s">
        <v>12</v>
      </c>
      <c r="C69" s="6">
        <v>3150</v>
      </c>
      <c r="D69" s="45">
        <v>0</v>
      </c>
      <c r="E69" s="6">
        <v>2</v>
      </c>
      <c r="F69" s="6">
        <v>51</v>
      </c>
      <c r="G69" s="6"/>
      <c r="H69" s="6">
        <v>251</v>
      </c>
      <c r="I69" s="6">
        <v>330</v>
      </c>
      <c r="J69" s="262">
        <f t="shared" ref="J69" si="44">H69*I69</f>
        <v>82830</v>
      </c>
      <c r="K69" s="6">
        <v>1</v>
      </c>
      <c r="L69" s="6">
        <v>100</v>
      </c>
      <c r="M69" s="6" t="s">
        <v>15</v>
      </c>
      <c r="N69" s="6">
        <v>150</v>
      </c>
      <c r="O69" s="6"/>
      <c r="P69" s="46">
        <v>6850</v>
      </c>
      <c r="Q69" s="395">
        <f t="shared" ref="Q69" si="45">N69*P69</f>
        <v>1027500</v>
      </c>
      <c r="R69" s="6">
        <v>16</v>
      </c>
      <c r="S69" s="6">
        <v>22</v>
      </c>
      <c r="T69" s="380">
        <f t="shared" ref="T69" si="46">Q69*S69/100</f>
        <v>226050</v>
      </c>
      <c r="U69" s="357">
        <f t="shared" ref="U69" si="47">Q69-T69</f>
        <v>801450</v>
      </c>
      <c r="V69" s="357">
        <f t="shared" ref="V69" si="48">J69+U69</f>
        <v>884280</v>
      </c>
      <c r="W69" s="87"/>
      <c r="X69" s="387"/>
      <c r="Y69" s="87"/>
      <c r="Z69" s="336"/>
    </row>
    <row r="70" spans="1:26" s="1" customFormat="1" ht="23.1" customHeight="1" x14ac:dyDescent="0.5">
      <c r="A70" s="6"/>
      <c r="B70" s="8"/>
      <c r="C70" s="6"/>
      <c r="D70" s="106"/>
      <c r="E70" s="6"/>
      <c r="F70" s="6"/>
      <c r="G70" s="6"/>
      <c r="H70" s="6"/>
      <c r="I70" s="6"/>
      <c r="J70" s="6"/>
      <c r="K70" s="6">
        <v>2</v>
      </c>
      <c r="L70" s="6">
        <v>100</v>
      </c>
      <c r="M70" s="6" t="s">
        <v>22</v>
      </c>
      <c r="N70" s="6">
        <v>160</v>
      </c>
      <c r="O70" s="6"/>
      <c r="P70" s="46">
        <v>6850</v>
      </c>
      <c r="Q70" s="395">
        <f t="shared" ref="Q70" si="49">N70*P70</f>
        <v>1096000</v>
      </c>
      <c r="R70" s="6">
        <v>13</v>
      </c>
      <c r="S70" s="6">
        <v>16</v>
      </c>
      <c r="T70" s="380">
        <f t="shared" ref="T70" si="50">Q70*S70/100</f>
        <v>175360</v>
      </c>
      <c r="U70" s="357">
        <f t="shared" ref="U70" si="51">Q70-T70</f>
        <v>920640</v>
      </c>
      <c r="V70" s="357">
        <f t="shared" ref="V70" si="52">J70+U70</f>
        <v>920640</v>
      </c>
      <c r="W70" s="87"/>
      <c r="X70" s="387"/>
      <c r="Y70" s="87"/>
      <c r="Z70" s="336"/>
    </row>
    <row r="71" spans="1:26" s="40" customFormat="1" ht="23.1" customHeight="1" x14ac:dyDescent="0.5">
      <c r="A71" s="6"/>
      <c r="B71" s="8"/>
      <c r="C71" s="6"/>
      <c r="D71" s="106"/>
      <c r="E71" s="6"/>
      <c r="F71" s="6"/>
      <c r="G71" s="6"/>
      <c r="H71" s="6"/>
      <c r="I71" s="6"/>
      <c r="J71" s="6"/>
      <c r="K71" s="6"/>
      <c r="L71" s="6"/>
      <c r="M71" s="6" t="s">
        <v>35</v>
      </c>
      <c r="N71" s="6"/>
      <c r="O71" s="6"/>
      <c r="P71" s="6"/>
      <c r="Q71" s="6"/>
      <c r="R71" s="6"/>
      <c r="S71" s="6"/>
      <c r="T71" s="438"/>
      <c r="U71" s="87"/>
      <c r="V71" s="87"/>
      <c r="W71" s="87"/>
      <c r="X71" s="87"/>
      <c r="Y71" s="87"/>
      <c r="Z71" s="336"/>
    </row>
    <row r="72" spans="1:26" s="40" customFormat="1" ht="23.1" customHeight="1" x14ac:dyDescent="0.5">
      <c r="A72" s="6"/>
      <c r="B72" s="8"/>
      <c r="C72" s="6"/>
      <c r="D72" s="106"/>
      <c r="E72" s="6"/>
      <c r="F72" s="6"/>
      <c r="G72" s="6"/>
      <c r="H72" s="6"/>
      <c r="I72" s="6"/>
      <c r="J72" s="6"/>
      <c r="K72" s="6"/>
      <c r="L72" s="6"/>
      <c r="M72" s="6" t="s">
        <v>36</v>
      </c>
      <c r="N72" s="6"/>
      <c r="O72" s="6"/>
      <c r="P72" s="6"/>
      <c r="Q72" s="6"/>
      <c r="R72" s="6"/>
      <c r="S72" s="6"/>
      <c r="T72" s="438"/>
      <c r="U72" s="87"/>
      <c r="V72" s="87"/>
      <c r="W72" s="87"/>
      <c r="X72" s="87"/>
      <c r="Y72" s="87"/>
      <c r="Z72" s="336"/>
    </row>
    <row r="73" spans="1:26" s="1" customFormat="1" ht="23.1" customHeight="1" x14ac:dyDescent="0.5">
      <c r="A73" s="6"/>
      <c r="B73" s="8"/>
      <c r="C73" s="6"/>
      <c r="D73" s="106"/>
      <c r="E73" s="6"/>
      <c r="F73" s="6"/>
      <c r="G73" s="6"/>
      <c r="H73" s="6"/>
      <c r="I73" s="6"/>
      <c r="J73" s="6"/>
      <c r="K73" s="6">
        <v>3</v>
      </c>
      <c r="L73" s="6">
        <v>100</v>
      </c>
      <c r="M73" s="6" t="s">
        <v>15</v>
      </c>
      <c r="N73" s="6">
        <v>144</v>
      </c>
      <c r="O73" s="6"/>
      <c r="P73" s="46">
        <v>6850</v>
      </c>
      <c r="Q73" s="395">
        <f t="shared" ref="Q73" si="53">N73*P73</f>
        <v>986400</v>
      </c>
      <c r="R73" s="6">
        <v>16</v>
      </c>
      <c r="S73" s="6">
        <v>22</v>
      </c>
      <c r="T73" s="380">
        <f t="shared" ref="T73" si="54">Q73*S73/100</f>
        <v>217008</v>
      </c>
      <c r="U73" s="357">
        <f t="shared" ref="U73" si="55">Q73-T73</f>
        <v>769392</v>
      </c>
      <c r="V73" s="357">
        <f t="shared" ref="V73" si="56">J73+U73</f>
        <v>769392</v>
      </c>
      <c r="W73" s="87"/>
      <c r="X73" s="387" t="s">
        <v>133</v>
      </c>
      <c r="Y73" s="87"/>
      <c r="Z73" s="336"/>
    </row>
    <row r="74" spans="1:26" s="1" customFormat="1" ht="23.1" customHeight="1" x14ac:dyDescent="0.5">
      <c r="A74" s="6"/>
      <c r="B74" s="8"/>
      <c r="C74" s="6"/>
      <c r="D74" s="10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438"/>
      <c r="U74" s="87"/>
      <c r="V74" s="87"/>
      <c r="W74" s="87"/>
      <c r="X74" s="87"/>
      <c r="Y74" s="87"/>
      <c r="Z74" s="336"/>
    </row>
    <row r="75" spans="1:26" s="1" customFormat="1" ht="23.1" customHeight="1" x14ac:dyDescent="0.5">
      <c r="A75" s="6">
        <v>16</v>
      </c>
      <c r="B75" s="8" t="s">
        <v>12</v>
      </c>
      <c r="C75" s="6">
        <v>3151</v>
      </c>
      <c r="D75" s="106">
        <v>0</v>
      </c>
      <c r="E75" s="6">
        <v>1</v>
      </c>
      <c r="F75" s="6">
        <v>60</v>
      </c>
      <c r="G75" s="6"/>
      <c r="H75" s="6">
        <v>160</v>
      </c>
      <c r="I75" s="6">
        <v>130</v>
      </c>
      <c r="J75" s="262">
        <f t="shared" ref="J75:J77" si="57">H75*I75</f>
        <v>20800</v>
      </c>
      <c r="K75" s="6">
        <v>1</v>
      </c>
      <c r="L75" s="6">
        <v>300</v>
      </c>
      <c r="M75" s="33" t="s">
        <v>29</v>
      </c>
      <c r="N75" s="6">
        <v>200</v>
      </c>
      <c r="O75" s="6"/>
      <c r="P75" s="46">
        <v>6850</v>
      </c>
      <c r="Q75" s="395">
        <f t="shared" ref="Q75" si="58">N75*P75</f>
        <v>1370000</v>
      </c>
      <c r="R75" s="6">
        <v>15</v>
      </c>
      <c r="S75" s="6">
        <v>50</v>
      </c>
      <c r="T75" s="380">
        <f t="shared" ref="T75" si="59">Q75*S75/100</f>
        <v>685000</v>
      </c>
      <c r="U75" s="357">
        <f t="shared" ref="U75" si="60">Q75-T75</f>
        <v>685000</v>
      </c>
      <c r="V75" s="357">
        <f t="shared" ref="V75" si="61">J75+U75</f>
        <v>705800</v>
      </c>
      <c r="W75" s="87"/>
      <c r="X75" s="387"/>
      <c r="Y75" s="87"/>
      <c r="Z75" s="336"/>
    </row>
    <row r="76" spans="1:26" s="1" customFormat="1" ht="23.1" customHeight="1" x14ac:dyDescent="0.5">
      <c r="A76" s="6"/>
      <c r="B76" s="8"/>
      <c r="C76" s="6"/>
      <c r="D76" s="10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438"/>
      <c r="U76" s="87"/>
      <c r="V76" s="87"/>
      <c r="W76" s="87"/>
      <c r="X76" s="87"/>
      <c r="Y76" s="87"/>
      <c r="Z76" s="336"/>
    </row>
    <row r="77" spans="1:26" s="1" customFormat="1" ht="23.1" customHeight="1" x14ac:dyDescent="0.5">
      <c r="A77" s="6">
        <v>17</v>
      </c>
      <c r="B77" s="8" t="s">
        <v>12</v>
      </c>
      <c r="C77" s="6">
        <v>3157</v>
      </c>
      <c r="D77" s="106">
        <v>3</v>
      </c>
      <c r="E77" s="6">
        <v>0</v>
      </c>
      <c r="F77" s="6">
        <v>67</v>
      </c>
      <c r="G77" s="6"/>
      <c r="H77" s="6">
        <v>1267</v>
      </c>
      <c r="I77" s="6">
        <v>330</v>
      </c>
      <c r="J77" s="262">
        <f t="shared" si="57"/>
        <v>418110</v>
      </c>
      <c r="K77" s="6"/>
      <c r="L77" s="6"/>
      <c r="M77" s="6"/>
      <c r="N77" s="6"/>
      <c r="O77" s="6"/>
      <c r="P77" s="6"/>
      <c r="Q77" s="6"/>
      <c r="R77" s="6"/>
      <c r="S77" s="6"/>
      <c r="T77" s="380">
        <f t="shared" ref="T77" si="62">Q77*S77/100</f>
        <v>0</v>
      </c>
      <c r="U77" s="357">
        <f t="shared" ref="U77" si="63">Q77-T77</f>
        <v>0</v>
      </c>
      <c r="V77" s="357">
        <f t="shared" ref="V77" si="64">J77+U77</f>
        <v>418110</v>
      </c>
      <c r="W77" s="87"/>
      <c r="X77" s="87"/>
      <c r="Y77" s="87"/>
      <c r="Z77" s="336"/>
    </row>
    <row r="78" spans="1:26" s="1" customFormat="1" ht="23.1" customHeight="1" x14ac:dyDescent="0.5">
      <c r="A78" s="19"/>
      <c r="B78" s="32"/>
      <c r="C78" s="19"/>
      <c r="D78" s="17"/>
      <c r="E78" s="19"/>
      <c r="F78" s="19"/>
      <c r="G78" s="9"/>
      <c r="H78" s="9"/>
      <c r="I78" s="9"/>
      <c r="J78" s="9"/>
      <c r="K78" s="19"/>
      <c r="L78" s="19"/>
      <c r="M78" s="19"/>
      <c r="N78" s="19"/>
      <c r="O78" s="19"/>
      <c r="P78" s="19"/>
      <c r="Q78" s="19"/>
      <c r="R78" s="19"/>
      <c r="S78" s="19"/>
      <c r="T78" s="437"/>
      <c r="U78" s="102"/>
      <c r="V78" s="102"/>
      <c r="W78" s="102"/>
      <c r="X78" s="102"/>
      <c r="Y78" s="102"/>
      <c r="Z78" s="338"/>
    </row>
    <row r="79" spans="1:26" s="1" customFormat="1" ht="23.1" customHeight="1" x14ac:dyDescent="0.5">
      <c r="A79" s="10"/>
      <c r="B79" s="30"/>
      <c r="C79" s="10"/>
      <c r="D79" s="45"/>
      <c r="E79" s="10"/>
      <c r="F79" s="10"/>
      <c r="G79" s="4"/>
      <c r="H79" s="4"/>
      <c r="I79" s="4"/>
      <c r="J79" s="4"/>
      <c r="K79" s="10"/>
      <c r="L79" s="10"/>
      <c r="M79" s="10"/>
      <c r="N79" s="10"/>
      <c r="O79" s="10"/>
      <c r="P79" s="10"/>
      <c r="Q79" s="10"/>
      <c r="R79" s="10"/>
      <c r="S79" s="10"/>
      <c r="T79" s="439"/>
      <c r="U79" s="294"/>
      <c r="V79" s="294"/>
      <c r="W79" s="294"/>
      <c r="X79" s="294"/>
      <c r="Y79" s="294"/>
      <c r="Z79" s="334"/>
    </row>
    <row r="80" spans="1:26" s="1" customFormat="1" ht="23.1" customHeight="1" x14ac:dyDescent="0.5">
      <c r="A80" s="6">
        <v>18</v>
      </c>
      <c r="B80" s="8" t="s">
        <v>12</v>
      </c>
      <c r="C80" s="6">
        <v>3149</v>
      </c>
      <c r="D80" s="106">
        <v>0</v>
      </c>
      <c r="E80" s="6">
        <v>3</v>
      </c>
      <c r="F80" s="6">
        <v>41</v>
      </c>
      <c r="G80" s="6"/>
      <c r="H80" s="6">
        <v>341</v>
      </c>
      <c r="I80" s="6">
        <v>330</v>
      </c>
      <c r="J80" s="262">
        <f t="shared" ref="J80" si="65">H80*I80</f>
        <v>112530</v>
      </c>
      <c r="K80" s="6">
        <v>1</v>
      </c>
      <c r="L80" s="6">
        <v>100</v>
      </c>
      <c r="M80" s="6" t="s">
        <v>15</v>
      </c>
      <c r="N80" s="6">
        <v>200</v>
      </c>
      <c r="O80" s="6"/>
      <c r="P80" s="46">
        <v>6850</v>
      </c>
      <c r="Q80" s="395">
        <f t="shared" ref="Q80" si="66">N80*P80</f>
        <v>1370000</v>
      </c>
      <c r="R80" s="6">
        <v>16</v>
      </c>
      <c r="S80" s="6">
        <v>22</v>
      </c>
      <c r="T80" s="380">
        <f t="shared" ref="T80" si="67">Q80*S80/100</f>
        <v>301400</v>
      </c>
      <c r="U80" s="357">
        <f t="shared" ref="U80" si="68">Q80-T80</f>
        <v>1068600</v>
      </c>
      <c r="V80" s="357">
        <f t="shared" ref="V80" si="69">J80+U80</f>
        <v>1181130</v>
      </c>
      <c r="W80" s="87"/>
      <c r="X80" s="387" t="s">
        <v>133</v>
      </c>
      <c r="Y80" s="87"/>
      <c r="Z80" s="336"/>
    </row>
    <row r="81" spans="1:26" s="1" customFormat="1" ht="23.1" customHeight="1" x14ac:dyDescent="0.5">
      <c r="A81" s="19"/>
      <c r="B81" s="32"/>
      <c r="C81" s="19"/>
      <c r="D81" s="17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437"/>
      <c r="U81" s="102"/>
      <c r="V81" s="102"/>
      <c r="W81" s="102"/>
      <c r="X81" s="102"/>
      <c r="Y81" s="102"/>
      <c r="Z81" s="338"/>
    </row>
    <row r="82" spans="1:26" s="1" customFormat="1" ht="23.1" customHeight="1" x14ac:dyDescent="0.5">
      <c r="A82" s="10"/>
      <c r="B82" s="30"/>
      <c r="C82" s="10"/>
      <c r="D82" s="45"/>
      <c r="E82" s="10"/>
      <c r="F82" s="10"/>
      <c r="G82" s="4"/>
      <c r="H82" s="4"/>
      <c r="I82" s="4"/>
      <c r="J82" s="4"/>
      <c r="K82" s="10"/>
      <c r="L82" s="10"/>
      <c r="M82" s="10"/>
      <c r="N82" s="10"/>
      <c r="O82" s="10"/>
      <c r="P82" s="10"/>
      <c r="Q82" s="10"/>
      <c r="R82" s="10"/>
      <c r="S82" s="10"/>
      <c r="T82" s="439"/>
      <c r="U82" s="294"/>
      <c r="V82" s="294"/>
      <c r="W82" s="294"/>
      <c r="X82" s="294"/>
      <c r="Y82" s="294"/>
      <c r="Z82" s="334"/>
    </row>
    <row r="83" spans="1:26" s="1" customFormat="1" ht="23.1" customHeight="1" x14ac:dyDescent="0.5">
      <c r="A83" s="6">
        <v>19</v>
      </c>
      <c r="B83" s="8" t="s">
        <v>12</v>
      </c>
      <c r="C83" s="6">
        <v>3185</v>
      </c>
      <c r="D83" s="106">
        <v>1</v>
      </c>
      <c r="E83" s="6">
        <v>0</v>
      </c>
      <c r="F83" s="6">
        <v>98</v>
      </c>
      <c r="G83" s="6"/>
      <c r="H83" s="6">
        <v>198</v>
      </c>
      <c r="I83" s="6">
        <v>330</v>
      </c>
      <c r="J83" s="262">
        <f t="shared" ref="J83" si="70">H83*I83</f>
        <v>65340</v>
      </c>
      <c r="K83" s="6"/>
      <c r="L83" s="6"/>
      <c r="M83" s="6"/>
      <c r="N83" s="6"/>
      <c r="O83" s="6"/>
      <c r="P83" s="6"/>
      <c r="Q83" s="6"/>
      <c r="R83" s="6"/>
      <c r="S83" s="6"/>
      <c r="T83" s="438"/>
      <c r="U83" s="87"/>
      <c r="V83" s="87"/>
      <c r="W83" s="87"/>
      <c r="X83" s="387" t="s">
        <v>133</v>
      </c>
      <c r="Y83" s="87"/>
      <c r="Z83" s="336"/>
    </row>
    <row r="84" spans="1:26" s="1" customFormat="1" ht="23.1" customHeight="1" x14ac:dyDescent="0.5">
      <c r="A84" s="19"/>
      <c r="B84" s="32"/>
      <c r="C84" s="19"/>
      <c r="D84" s="17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437"/>
      <c r="U84" s="102"/>
      <c r="V84" s="102"/>
      <c r="W84" s="102"/>
      <c r="X84" s="102"/>
      <c r="Y84" s="102"/>
      <c r="Z84" s="338"/>
    </row>
    <row r="85" spans="1:26" s="40" customFormat="1" ht="23.1" customHeight="1" x14ac:dyDescent="0.5">
      <c r="A85" s="15"/>
      <c r="B85" s="14"/>
      <c r="C85" s="15"/>
      <c r="D85" s="15"/>
      <c r="E85" s="15"/>
      <c r="F85" s="15"/>
      <c r="G85"/>
      <c r="H85"/>
      <c r="I85"/>
      <c r="J85"/>
      <c r="K85" s="15"/>
      <c r="L85" s="15"/>
      <c r="M85" s="15"/>
      <c r="N85" s="15"/>
      <c r="O85" s="15"/>
      <c r="P85" s="15"/>
      <c r="Q85" s="15"/>
      <c r="R85" s="15"/>
      <c r="S85" s="15"/>
      <c r="T85" s="185"/>
    </row>
    <row r="86" spans="1:26" s="40" customFormat="1" ht="23.1" customHeight="1" x14ac:dyDescent="0.5">
      <c r="A86" s="15"/>
      <c r="B86" s="14"/>
      <c r="C86" s="15"/>
      <c r="D86" s="15"/>
      <c r="E86" s="15"/>
      <c r="F86" s="15"/>
      <c r="G86"/>
      <c r="H86"/>
      <c r="I86"/>
      <c r="J86"/>
      <c r="K86" s="15"/>
      <c r="L86" s="15"/>
      <c r="M86" s="15"/>
      <c r="N86" s="15"/>
      <c r="O86" s="15"/>
      <c r="P86" s="15"/>
      <c r="Q86" s="15"/>
      <c r="R86" s="15"/>
      <c r="S86" s="15"/>
      <c r="T86" s="185"/>
    </row>
    <row r="87" spans="1:26" s="40" customFormat="1" ht="23.1" customHeight="1" x14ac:dyDescent="0.5">
      <c r="A87" s="15"/>
      <c r="B87" s="14"/>
      <c r="C87" s="15"/>
      <c r="D87" s="15"/>
      <c r="E87" s="15"/>
      <c r="F87" s="15"/>
      <c r="G87"/>
      <c r="H87"/>
      <c r="I87"/>
      <c r="J87"/>
      <c r="K87" s="15"/>
      <c r="L87" s="15"/>
      <c r="M87" s="15"/>
      <c r="N87" s="15"/>
      <c r="O87" s="15"/>
      <c r="P87" s="15"/>
      <c r="Q87" s="15"/>
      <c r="R87" s="15"/>
      <c r="S87" s="15"/>
      <c r="T87" s="185"/>
    </row>
    <row r="88" spans="1:26" x14ac:dyDescent="0.4">
      <c r="A88" s="492" t="s">
        <v>93</v>
      </c>
      <c r="B88" s="487"/>
      <c r="C88" s="487"/>
      <c r="D88" s="487"/>
      <c r="E88" s="487"/>
      <c r="F88" s="487"/>
      <c r="G88" s="346"/>
      <c r="H88" s="346"/>
      <c r="I88" s="346"/>
      <c r="J88" s="346"/>
      <c r="K88" s="492" t="s">
        <v>104</v>
      </c>
      <c r="L88" s="487"/>
      <c r="M88" s="487"/>
      <c r="N88" s="487"/>
      <c r="O88" s="487"/>
      <c r="P88" s="487"/>
      <c r="Q88" s="487"/>
      <c r="R88" s="487"/>
      <c r="S88" s="507"/>
      <c r="T88" s="429"/>
      <c r="U88" s="274"/>
      <c r="V88" s="352"/>
      <c r="W88" s="212" t="s">
        <v>106</v>
      </c>
      <c r="X88" s="189"/>
      <c r="Y88" s="189"/>
      <c r="Z88" s="211"/>
    </row>
    <row r="89" spans="1:26" ht="18" customHeight="1" x14ac:dyDescent="0.4">
      <c r="A89" s="491" t="s">
        <v>3</v>
      </c>
      <c r="B89" s="491" t="s">
        <v>4</v>
      </c>
      <c r="C89" s="497" t="s">
        <v>5</v>
      </c>
      <c r="D89" s="492" t="s">
        <v>6</v>
      </c>
      <c r="E89" s="487"/>
      <c r="F89" s="493"/>
      <c r="G89" s="188" t="s">
        <v>83</v>
      </c>
      <c r="H89" s="188" t="s">
        <v>86</v>
      </c>
      <c r="I89" s="188" t="s">
        <v>87</v>
      </c>
      <c r="J89" s="188" t="s">
        <v>155</v>
      </c>
      <c r="K89" s="491" t="s">
        <v>3</v>
      </c>
      <c r="L89" s="491" t="s">
        <v>7</v>
      </c>
      <c r="M89" s="491" t="s">
        <v>8</v>
      </c>
      <c r="N89" s="491" t="s">
        <v>95</v>
      </c>
      <c r="O89" s="348" t="s">
        <v>110</v>
      </c>
      <c r="P89" s="348" t="s">
        <v>87</v>
      </c>
      <c r="Q89" s="348" t="s">
        <v>155</v>
      </c>
      <c r="R89" s="208"/>
      <c r="S89" s="415"/>
      <c r="T89" s="436"/>
      <c r="U89" s="483" t="s">
        <v>100</v>
      </c>
      <c r="V89" s="464" t="s">
        <v>103</v>
      </c>
      <c r="W89" s="213" t="s">
        <v>107</v>
      </c>
      <c r="X89" s="464" t="s">
        <v>101</v>
      </c>
      <c r="Y89" s="464" t="s">
        <v>102</v>
      </c>
      <c r="Z89" s="464" t="s">
        <v>146</v>
      </c>
    </row>
    <row r="90" spans="1:26" ht="14.25" customHeight="1" x14ac:dyDescent="0.4">
      <c r="A90" s="464"/>
      <c r="B90" s="464"/>
      <c r="C90" s="481"/>
      <c r="D90" s="475" t="s">
        <v>9</v>
      </c>
      <c r="E90" s="475" t="s">
        <v>10</v>
      </c>
      <c r="F90" s="475" t="s">
        <v>11</v>
      </c>
      <c r="G90" s="344" t="s">
        <v>123</v>
      </c>
      <c r="H90" s="344" t="s">
        <v>114</v>
      </c>
      <c r="I90" s="344" t="s">
        <v>88</v>
      </c>
      <c r="J90" s="344" t="s">
        <v>87</v>
      </c>
      <c r="K90" s="464"/>
      <c r="L90" s="464"/>
      <c r="M90" s="464"/>
      <c r="N90" s="464"/>
      <c r="O90" s="342" t="s">
        <v>111</v>
      </c>
      <c r="P90" s="342" t="s">
        <v>88</v>
      </c>
      <c r="Q90" s="342" t="s">
        <v>87</v>
      </c>
      <c r="R90" s="466" t="s">
        <v>97</v>
      </c>
      <c r="S90" s="467"/>
      <c r="T90" s="468"/>
      <c r="U90" s="484"/>
      <c r="V90" s="464"/>
      <c r="W90" s="213" t="s">
        <v>96</v>
      </c>
      <c r="X90" s="464"/>
      <c r="Y90" s="464"/>
      <c r="Z90" s="464"/>
    </row>
    <row r="91" spans="1:26" ht="14.25" customHeight="1" x14ac:dyDescent="0.2">
      <c r="A91" s="464"/>
      <c r="B91" s="464"/>
      <c r="C91" s="481"/>
      <c r="D91" s="476"/>
      <c r="E91" s="476"/>
      <c r="F91" s="476"/>
      <c r="G91" s="344" t="s">
        <v>124</v>
      </c>
      <c r="H91" s="344" t="s">
        <v>115</v>
      </c>
      <c r="I91" s="344" t="s">
        <v>125</v>
      </c>
      <c r="J91" s="344" t="s">
        <v>88</v>
      </c>
      <c r="K91" s="464"/>
      <c r="L91" s="464"/>
      <c r="M91" s="464"/>
      <c r="N91" s="464"/>
      <c r="O91" s="342" t="s">
        <v>112</v>
      </c>
      <c r="P91" s="342" t="s">
        <v>158</v>
      </c>
      <c r="Q91" s="342" t="s">
        <v>158</v>
      </c>
      <c r="R91" s="469" t="s">
        <v>98</v>
      </c>
      <c r="S91" s="496" t="s">
        <v>144</v>
      </c>
      <c r="T91" s="471" t="s">
        <v>99</v>
      </c>
      <c r="U91" s="481"/>
      <c r="V91" s="464"/>
      <c r="W91" s="213" t="s">
        <v>108</v>
      </c>
      <c r="X91" s="464"/>
      <c r="Y91" s="464"/>
      <c r="Z91" s="464"/>
    </row>
    <row r="92" spans="1:26" ht="49.5" customHeight="1" x14ac:dyDescent="0.2">
      <c r="A92" s="464"/>
      <c r="B92" s="464"/>
      <c r="C92" s="481"/>
      <c r="D92" s="476"/>
      <c r="E92" s="476"/>
      <c r="F92" s="476"/>
      <c r="G92" s="344" t="s">
        <v>85</v>
      </c>
      <c r="H92" s="344"/>
      <c r="I92" s="344" t="s">
        <v>115</v>
      </c>
      <c r="J92" s="344" t="s">
        <v>117</v>
      </c>
      <c r="K92" s="464"/>
      <c r="L92" s="464"/>
      <c r="M92" s="464"/>
      <c r="N92" s="464"/>
      <c r="O92" s="342"/>
      <c r="P92" s="342" t="s">
        <v>159</v>
      </c>
      <c r="Q92" s="342" t="s">
        <v>159</v>
      </c>
      <c r="R92" s="469"/>
      <c r="S92" s="469"/>
      <c r="T92" s="471"/>
      <c r="U92" s="481"/>
      <c r="V92" s="464"/>
      <c r="W92" s="213" t="s">
        <v>109</v>
      </c>
      <c r="X92" s="464"/>
      <c r="Y92" s="464"/>
      <c r="Z92" s="464"/>
    </row>
    <row r="93" spans="1:26" ht="14.25" customHeight="1" x14ac:dyDescent="0.2">
      <c r="A93" s="465"/>
      <c r="B93" s="465"/>
      <c r="C93" s="482"/>
      <c r="D93" s="477"/>
      <c r="E93" s="477"/>
      <c r="F93" s="477"/>
      <c r="G93" s="345"/>
      <c r="H93" s="345"/>
      <c r="I93" s="345"/>
      <c r="J93" s="345" t="s">
        <v>90</v>
      </c>
      <c r="K93" s="465"/>
      <c r="L93" s="465"/>
      <c r="M93" s="465"/>
      <c r="N93" s="465"/>
      <c r="O93" s="343"/>
      <c r="P93" s="343" t="s">
        <v>132</v>
      </c>
      <c r="Q93" s="343"/>
      <c r="R93" s="470"/>
      <c r="S93" s="470"/>
      <c r="T93" s="472"/>
      <c r="U93" s="482"/>
      <c r="V93" s="465"/>
      <c r="W93" s="214" t="s">
        <v>85</v>
      </c>
      <c r="X93" s="465"/>
      <c r="Y93" s="465"/>
      <c r="Z93" s="465"/>
    </row>
    <row r="94" spans="1:26" s="1" customFormat="1" ht="18.75" customHeight="1" x14ac:dyDescent="0.5">
      <c r="A94" s="10"/>
      <c r="B94" s="30"/>
      <c r="C94" s="10"/>
      <c r="D94" s="45"/>
      <c r="E94" s="10"/>
      <c r="F94" s="10"/>
      <c r="G94" s="4"/>
      <c r="H94" s="4"/>
      <c r="I94" s="4"/>
      <c r="J94" s="4"/>
      <c r="K94" s="10"/>
      <c r="L94" s="10"/>
      <c r="M94" s="10"/>
      <c r="N94" s="10"/>
      <c r="O94" s="10"/>
      <c r="P94" s="10"/>
      <c r="Q94" s="10"/>
      <c r="R94" s="10"/>
      <c r="S94" s="10"/>
      <c r="T94" s="439"/>
      <c r="U94" s="294"/>
      <c r="V94" s="294"/>
      <c r="W94" s="294"/>
      <c r="X94" s="294"/>
      <c r="Y94" s="294"/>
      <c r="Z94" s="334"/>
    </row>
    <row r="95" spans="1:26" s="1" customFormat="1" ht="23.1" customHeight="1" x14ac:dyDescent="0.5">
      <c r="A95" s="6">
        <v>20</v>
      </c>
      <c r="B95" s="8" t="s">
        <v>12</v>
      </c>
      <c r="C95" s="6">
        <v>3186</v>
      </c>
      <c r="D95" s="106">
        <v>1</v>
      </c>
      <c r="E95" s="6">
        <v>1</v>
      </c>
      <c r="F95" s="6">
        <v>30</v>
      </c>
      <c r="G95" s="6"/>
      <c r="H95" s="6">
        <v>530</v>
      </c>
      <c r="I95" s="6">
        <v>130</v>
      </c>
      <c r="J95" s="262">
        <f t="shared" ref="J95" si="71">H95*I95</f>
        <v>68900</v>
      </c>
      <c r="K95" s="6"/>
      <c r="L95" s="6"/>
      <c r="M95" s="6"/>
      <c r="N95" s="6"/>
      <c r="O95" s="6"/>
      <c r="P95" s="6"/>
      <c r="Q95" s="6"/>
      <c r="R95" s="6"/>
      <c r="S95" s="6"/>
      <c r="T95" s="380">
        <f t="shared" ref="T95" si="72">Q95*S95/100</f>
        <v>0</v>
      </c>
      <c r="U95" s="357">
        <f t="shared" ref="U95" si="73">Q95-T95</f>
        <v>0</v>
      </c>
      <c r="V95" s="357">
        <f t="shared" ref="V95" si="74">J95+U95</f>
        <v>68900</v>
      </c>
      <c r="W95" s="87"/>
      <c r="X95" s="387" t="s">
        <v>133</v>
      </c>
      <c r="Y95" s="87"/>
      <c r="Z95" s="336"/>
    </row>
    <row r="96" spans="1:26" s="1" customFormat="1" ht="23.1" customHeight="1" x14ac:dyDescent="0.5">
      <c r="A96" s="19"/>
      <c r="B96" s="32"/>
      <c r="C96" s="19"/>
      <c r="D96" s="17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437"/>
      <c r="U96" s="102"/>
      <c r="V96" s="102"/>
      <c r="W96" s="102"/>
      <c r="X96" s="102"/>
      <c r="Y96" s="102"/>
      <c r="Z96" s="338"/>
    </row>
    <row r="97" spans="1:26" s="40" customFormat="1" ht="23.1" customHeight="1" x14ac:dyDescent="0.5">
      <c r="A97" s="43"/>
      <c r="B97" s="55"/>
      <c r="C97" s="16"/>
      <c r="D97" s="144"/>
      <c r="E97" s="43"/>
      <c r="F97" s="43"/>
      <c r="G97" s="4"/>
      <c r="H97" s="4"/>
      <c r="I97" s="4"/>
      <c r="J97" s="4"/>
      <c r="K97" s="43"/>
      <c r="L97" s="43"/>
      <c r="M97" s="43"/>
      <c r="N97" s="43"/>
      <c r="O97" s="43"/>
      <c r="P97" s="43"/>
      <c r="Q97" s="43"/>
      <c r="R97" s="43"/>
      <c r="S97" s="15"/>
      <c r="T97" s="439"/>
      <c r="U97" s="294"/>
      <c r="V97" s="294"/>
      <c r="W97" s="294"/>
      <c r="X97" s="294"/>
      <c r="Y97" s="294"/>
      <c r="Z97" s="334"/>
    </row>
    <row r="98" spans="1:26" s="1" customFormat="1" ht="23.1" customHeight="1" x14ac:dyDescent="0.5">
      <c r="A98" s="10">
        <v>21</v>
      </c>
      <c r="B98" s="43" t="s">
        <v>12</v>
      </c>
      <c r="C98" s="16">
        <v>3187</v>
      </c>
      <c r="D98" s="10">
        <v>0</v>
      </c>
      <c r="E98" s="10">
        <v>0</v>
      </c>
      <c r="F98" s="69">
        <v>91.1</v>
      </c>
      <c r="G98" s="6"/>
      <c r="H98" s="38">
        <v>91.1</v>
      </c>
      <c r="I98" s="6">
        <v>380</v>
      </c>
      <c r="J98" s="262">
        <f t="shared" ref="J98" si="75">H98*I98</f>
        <v>34618</v>
      </c>
      <c r="K98" s="10"/>
      <c r="L98" s="10"/>
      <c r="M98" s="10"/>
      <c r="N98" s="10"/>
      <c r="O98" s="10"/>
      <c r="P98" s="10"/>
      <c r="Q98" s="10"/>
      <c r="R98" s="10"/>
      <c r="S98" s="431"/>
      <c r="T98" s="380">
        <f t="shared" ref="T98" si="76">Q98*S98/100</f>
        <v>0</v>
      </c>
      <c r="U98" s="357">
        <f t="shared" ref="U98" si="77">Q98-T98</f>
        <v>0</v>
      </c>
      <c r="V98" s="357">
        <f t="shared" ref="V98" si="78">J98+U98</f>
        <v>34618</v>
      </c>
      <c r="W98" s="87"/>
      <c r="X98" s="387" t="s">
        <v>133</v>
      </c>
      <c r="Y98" s="87"/>
      <c r="Z98" s="336"/>
    </row>
    <row r="99" spans="1:26" s="1" customFormat="1" ht="23.1" customHeight="1" x14ac:dyDescent="0.5">
      <c r="A99" s="19"/>
      <c r="B99" s="32"/>
      <c r="C99" s="19"/>
      <c r="D99" s="17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437"/>
      <c r="U99" s="102"/>
      <c r="V99" s="102"/>
      <c r="W99" s="102"/>
      <c r="X99" s="102"/>
      <c r="Y99" s="102"/>
      <c r="Z99" s="338"/>
    </row>
    <row r="100" spans="1:26" s="40" customFormat="1" ht="23.1" customHeight="1" x14ac:dyDescent="0.5">
      <c r="A100" s="9"/>
      <c r="B100" s="41"/>
      <c r="C100" s="9"/>
      <c r="D100" s="68"/>
      <c r="E100" s="9"/>
      <c r="F100" s="9"/>
      <c r="G100" s="4"/>
      <c r="H100" s="4"/>
      <c r="I100" s="4"/>
      <c r="J100" s="4"/>
      <c r="K100" s="9"/>
      <c r="L100" s="9"/>
      <c r="M100" s="9"/>
      <c r="N100" s="9"/>
      <c r="O100" s="9"/>
      <c r="P100" s="9"/>
      <c r="Q100" s="9"/>
      <c r="R100" s="9"/>
      <c r="S100" s="9"/>
      <c r="T100" s="439"/>
      <c r="U100" s="294"/>
      <c r="V100" s="294"/>
      <c r="W100" s="294"/>
      <c r="X100" s="294"/>
      <c r="Y100" s="294"/>
      <c r="Z100" s="334"/>
    </row>
    <row r="101" spans="1:26" s="1" customFormat="1" ht="23.1" customHeight="1" x14ac:dyDescent="0.5">
      <c r="A101" s="6">
        <v>22</v>
      </c>
      <c r="B101" s="8" t="s">
        <v>12</v>
      </c>
      <c r="C101" s="6">
        <v>3193</v>
      </c>
      <c r="D101" s="106">
        <v>1</v>
      </c>
      <c r="E101" s="6">
        <v>1</v>
      </c>
      <c r="F101" s="6">
        <v>16</v>
      </c>
      <c r="G101" s="6"/>
      <c r="H101" s="6">
        <v>516</v>
      </c>
      <c r="I101" s="6">
        <v>130</v>
      </c>
      <c r="J101" s="262">
        <f t="shared" ref="J101" si="79">H101*I101</f>
        <v>67080</v>
      </c>
      <c r="K101" s="6"/>
      <c r="L101" s="6"/>
      <c r="M101" s="6"/>
      <c r="N101" s="6"/>
      <c r="O101" s="6"/>
      <c r="P101" s="6"/>
      <c r="Q101" s="6"/>
      <c r="R101" s="6"/>
      <c r="S101" s="6"/>
      <c r="T101" s="380">
        <f t="shared" ref="T101" si="80">Q101*S101/100</f>
        <v>0</v>
      </c>
      <c r="U101" s="357">
        <f t="shared" ref="U101" si="81">Q101-T101</f>
        <v>0</v>
      </c>
      <c r="V101" s="357">
        <f t="shared" ref="V101" si="82">J101+U101</f>
        <v>67080</v>
      </c>
      <c r="W101" s="87"/>
      <c r="X101" s="387" t="s">
        <v>133</v>
      </c>
      <c r="Y101" s="87"/>
      <c r="Z101" s="336"/>
    </row>
    <row r="102" spans="1:26" s="1" customFormat="1" ht="23.1" customHeight="1" x14ac:dyDescent="0.5">
      <c r="A102" s="19"/>
      <c r="B102" s="32"/>
      <c r="C102" s="19"/>
      <c r="D102" s="17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437"/>
      <c r="U102" s="102"/>
      <c r="V102" s="102"/>
      <c r="W102" s="102"/>
      <c r="X102" s="102"/>
      <c r="Y102" s="102"/>
      <c r="Z102" s="338"/>
    </row>
    <row r="103" spans="1:26" s="1" customFormat="1" ht="23.1" customHeight="1" x14ac:dyDescent="0.5">
      <c r="A103" s="10"/>
      <c r="B103" s="30"/>
      <c r="C103" s="10"/>
      <c r="D103" s="45"/>
      <c r="E103" s="10"/>
      <c r="F103" s="10"/>
      <c r="G103" s="4"/>
      <c r="H103" s="4"/>
      <c r="I103" s="4"/>
      <c r="J103" s="4"/>
      <c r="K103" s="10"/>
      <c r="L103" s="10"/>
      <c r="M103" s="10"/>
      <c r="N103" s="10"/>
      <c r="O103" s="10"/>
      <c r="P103" s="10"/>
      <c r="Q103" s="10"/>
      <c r="R103" s="10"/>
      <c r="S103" s="10"/>
      <c r="T103" s="439"/>
      <c r="U103" s="294"/>
      <c r="V103" s="294"/>
      <c r="W103" s="294"/>
      <c r="X103" s="294"/>
      <c r="Y103" s="294"/>
      <c r="Z103" s="334"/>
    </row>
    <row r="104" spans="1:26" s="1" customFormat="1" ht="23.1" customHeight="1" x14ac:dyDescent="0.5">
      <c r="A104" s="6">
        <v>23</v>
      </c>
      <c r="B104" s="8" t="s">
        <v>12</v>
      </c>
      <c r="C104" s="6">
        <v>3197</v>
      </c>
      <c r="D104" s="106">
        <v>1</v>
      </c>
      <c r="E104" s="6">
        <v>0</v>
      </c>
      <c r="F104" s="6">
        <v>38</v>
      </c>
      <c r="G104" s="6"/>
      <c r="H104" s="6">
        <v>438</v>
      </c>
      <c r="I104" s="6">
        <v>330</v>
      </c>
      <c r="J104" s="262">
        <f t="shared" ref="J104" si="83">H104*I104</f>
        <v>144540</v>
      </c>
      <c r="K104" s="6">
        <v>1</v>
      </c>
      <c r="L104" s="6">
        <v>100</v>
      </c>
      <c r="M104" s="6" t="s">
        <v>15</v>
      </c>
      <c r="N104" s="6">
        <v>96</v>
      </c>
      <c r="O104" s="6"/>
      <c r="P104" s="46">
        <v>6850</v>
      </c>
      <c r="Q104" s="395">
        <f t="shared" ref="Q104" si="84">N104*P104</f>
        <v>657600</v>
      </c>
      <c r="R104" s="6">
        <v>17</v>
      </c>
      <c r="S104" s="6"/>
      <c r="T104" s="380">
        <f t="shared" ref="T104" si="85">Q104*S104/100</f>
        <v>0</v>
      </c>
      <c r="U104" s="357">
        <f t="shared" ref="U104" si="86">Q104-T104</f>
        <v>657600</v>
      </c>
      <c r="V104" s="357">
        <f t="shared" ref="V104" si="87">J104+U104</f>
        <v>802140</v>
      </c>
      <c r="W104" s="87"/>
      <c r="X104" s="387" t="s">
        <v>133</v>
      </c>
      <c r="Y104" s="87"/>
      <c r="Z104" s="336"/>
    </row>
    <row r="105" spans="1:26" s="1" customFormat="1" ht="23.1" customHeight="1" x14ac:dyDescent="0.5">
      <c r="A105" s="6"/>
      <c r="B105" s="8"/>
      <c r="C105" s="6"/>
      <c r="D105" s="106"/>
      <c r="E105" s="6"/>
      <c r="F105" s="6"/>
      <c r="G105" s="6"/>
      <c r="H105" s="6"/>
      <c r="I105" s="6"/>
      <c r="J105" s="6"/>
      <c r="K105" s="6">
        <v>2</v>
      </c>
      <c r="L105" s="6">
        <v>100</v>
      </c>
      <c r="M105" s="6" t="s">
        <v>23</v>
      </c>
      <c r="N105" s="6">
        <v>108</v>
      </c>
      <c r="O105" s="6"/>
      <c r="P105" s="46">
        <v>6850</v>
      </c>
      <c r="Q105" s="395">
        <f t="shared" ref="Q105" si="88">N105*P105</f>
        <v>739800</v>
      </c>
      <c r="R105" s="6">
        <v>16</v>
      </c>
      <c r="S105" s="6"/>
      <c r="T105" s="380">
        <f t="shared" ref="T105" si="89">Q105*S105/100</f>
        <v>0</v>
      </c>
      <c r="U105" s="357">
        <f t="shared" ref="U105" si="90">Q105-T105</f>
        <v>739800</v>
      </c>
      <c r="V105" s="357">
        <f t="shared" ref="V105" si="91">J105+U105</f>
        <v>739800</v>
      </c>
      <c r="W105" s="87"/>
      <c r="X105" s="87"/>
      <c r="Y105" s="87"/>
      <c r="Z105" s="336"/>
    </row>
    <row r="106" spans="1:26" s="1" customFormat="1" ht="23.1" customHeight="1" x14ac:dyDescent="0.5">
      <c r="A106" s="19"/>
      <c r="B106" s="32"/>
      <c r="C106" s="19"/>
      <c r="D106" s="17"/>
      <c r="E106" s="19"/>
      <c r="F106" s="19"/>
      <c r="G106" s="47"/>
      <c r="H106" s="47"/>
      <c r="I106" s="47"/>
      <c r="J106" s="47"/>
      <c r="K106" s="19"/>
      <c r="L106" s="19"/>
      <c r="M106" s="19"/>
      <c r="N106" s="19"/>
      <c r="O106" s="19"/>
      <c r="P106" s="19"/>
      <c r="Q106" s="19"/>
      <c r="R106" s="19"/>
      <c r="S106" s="19"/>
      <c r="T106" s="437"/>
      <c r="U106" s="102"/>
      <c r="V106" s="102"/>
      <c r="W106" s="102"/>
      <c r="X106" s="102"/>
      <c r="Y106" s="102"/>
      <c r="Z106" s="338"/>
    </row>
    <row r="107" spans="1:26" s="1" customFormat="1" ht="23.1" customHeight="1" x14ac:dyDescent="0.5">
      <c r="A107" s="10"/>
      <c r="B107" s="10"/>
      <c r="C107" s="10"/>
      <c r="D107" s="45"/>
      <c r="E107" s="10"/>
      <c r="F107" s="10"/>
      <c r="G107" s="4"/>
      <c r="H107" s="4"/>
      <c r="I107" s="4"/>
      <c r="J107" s="4"/>
      <c r="K107" s="10"/>
      <c r="L107" s="10"/>
      <c r="M107" s="10"/>
      <c r="N107" s="10"/>
      <c r="O107" s="10"/>
      <c r="P107" s="10"/>
      <c r="Q107" s="10"/>
      <c r="R107" s="10"/>
      <c r="S107" s="10"/>
      <c r="T107" s="439"/>
      <c r="U107" s="294"/>
      <c r="V107" s="294"/>
      <c r="W107" s="294"/>
      <c r="X107" s="294"/>
      <c r="Y107" s="294"/>
      <c r="Z107" s="334"/>
    </row>
    <row r="108" spans="1:26" s="1" customFormat="1" ht="23.1" customHeight="1" x14ac:dyDescent="0.5">
      <c r="A108" s="6">
        <v>24</v>
      </c>
      <c r="B108" s="43" t="s">
        <v>12</v>
      </c>
      <c r="C108" s="16">
        <v>3189</v>
      </c>
      <c r="D108" s="9">
        <v>2</v>
      </c>
      <c r="E108" s="9">
        <v>1</v>
      </c>
      <c r="F108" s="9">
        <v>86</v>
      </c>
      <c r="G108" s="6"/>
      <c r="H108" s="6">
        <v>986</v>
      </c>
      <c r="I108" s="6">
        <v>130</v>
      </c>
      <c r="J108" s="262">
        <f t="shared" ref="J108:J109" si="92">H108*I108</f>
        <v>128180</v>
      </c>
      <c r="K108" s="9"/>
      <c r="L108" s="9"/>
      <c r="M108" s="9"/>
      <c r="N108" s="9"/>
      <c r="O108" s="9"/>
      <c r="P108" s="9"/>
      <c r="Q108" s="9"/>
      <c r="R108" s="43"/>
      <c r="S108" s="6"/>
      <c r="T108" s="380">
        <f t="shared" ref="T108" si="93">Q108*S108/100</f>
        <v>0</v>
      </c>
      <c r="U108" s="357">
        <f t="shared" ref="U108" si="94">Q108-T108</f>
        <v>0</v>
      </c>
      <c r="V108" s="357">
        <f t="shared" ref="V108" si="95">J108+U108</f>
        <v>128180</v>
      </c>
      <c r="W108" s="87"/>
      <c r="X108" s="387" t="s">
        <v>133</v>
      </c>
      <c r="Y108" s="87"/>
      <c r="Z108" s="336"/>
    </row>
    <row r="109" spans="1:26" s="1" customFormat="1" ht="23.1" customHeight="1" x14ac:dyDescent="0.5">
      <c r="A109" s="6">
        <v>25</v>
      </c>
      <c r="B109" s="43" t="s">
        <v>12</v>
      </c>
      <c r="C109" s="16">
        <v>3198</v>
      </c>
      <c r="D109" s="6">
        <v>0</v>
      </c>
      <c r="E109" s="9">
        <v>3</v>
      </c>
      <c r="F109" s="9">
        <v>98</v>
      </c>
      <c r="G109" s="6"/>
      <c r="H109" s="6">
        <v>398</v>
      </c>
      <c r="I109" s="6">
        <v>130</v>
      </c>
      <c r="J109" s="262">
        <f t="shared" si="92"/>
        <v>51740</v>
      </c>
      <c r="K109" s="9">
        <v>1</v>
      </c>
      <c r="L109" s="9">
        <v>100</v>
      </c>
      <c r="M109" s="9" t="s">
        <v>15</v>
      </c>
      <c r="N109" s="9">
        <v>75.2</v>
      </c>
      <c r="O109" s="9"/>
      <c r="P109" s="46">
        <v>6850</v>
      </c>
      <c r="Q109" s="395">
        <f t="shared" ref="Q109" si="96">N109*P109</f>
        <v>515120</v>
      </c>
      <c r="R109" s="43">
        <v>16</v>
      </c>
      <c r="S109" s="9">
        <v>22</v>
      </c>
      <c r="T109" s="380">
        <f t="shared" ref="T109" si="97">Q109*S109/100</f>
        <v>113326.39999999999</v>
      </c>
      <c r="U109" s="357">
        <f t="shared" ref="U109" si="98">Q109-T109</f>
        <v>401793.6</v>
      </c>
      <c r="V109" s="357">
        <f t="shared" ref="V109" si="99">J109+U109</f>
        <v>453533.6</v>
      </c>
      <c r="W109" s="87"/>
      <c r="X109" s="387" t="s">
        <v>135</v>
      </c>
      <c r="Y109" s="87"/>
      <c r="Z109" s="336"/>
    </row>
    <row r="110" spans="1:26" s="1" customFormat="1" ht="23.1" customHeight="1" x14ac:dyDescent="0.5">
      <c r="A110" s="56"/>
      <c r="B110" s="8"/>
      <c r="C110" s="6"/>
      <c r="D110" s="68"/>
      <c r="E110" s="9"/>
      <c r="F110" s="9"/>
      <c r="G110" s="10"/>
      <c r="H110" s="10"/>
      <c r="I110" s="10"/>
      <c r="J110" s="10"/>
      <c r="K110" s="9">
        <v>2</v>
      </c>
      <c r="L110" s="9">
        <v>100</v>
      </c>
      <c r="M110" s="9" t="s">
        <v>15</v>
      </c>
      <c r="N110" s="9">
        <v>160</v>
      </c>
      <c r="O110" s="9"/>
      <c r="P110" s="46">
        <v>6850</v>
      </c>
      <c r="Q110" s="395">
        <f t="shared" ref="Q110:Q112" si="100">N110*P110</f>
        <v>1096000</v>
      </c>
      <c r="R110" s="43">
        <v>16</v>
      </c>
      <c r="S110" s="9">
        <v>22</v>
      </c>
      <c r="T110" s="380">
        <f t="shared" ref="T110:T112" si="101">Q110*S110/100</f>
        <v>241120</v>
      </c>
      <c r="U110" s="357">
        <f t="shared" ref="U110:U112" si="102">Q110-T110</f>
        <v>854880</v>
      </c>
      <c r="V110" s="357">
        <f t="shared" ref="V110:V112" si="103">J110+U110</f>
        <v>854880</v>
      </c>
      <c r="W110" s="87"/>
      <c r="X110" s="387" t="s">
        <v>135</v>
      </c>
      <c r="Y110" s="87"/>
      <c r="Z110" s="336"/>
    </row>
    <row r="111" spans="1:26" s="1" customFormat="1" ht="23.1" customHeight="1" x14ac:dyDescent="0.5">
      <c r="A111" s="56"/>
      <c r="B111" s="8"/>
      <c r="C111" s="6"/>
      <c r="D111" s="68"/>
      <c r="E111" s="9"/>
      <c r="F111" s="9"/>
      <c r="G111" s="6"/>
      <c r="H111" s="6"/>
      <c r="I111" s="6"/>
      <c r="J111" s="6"/>
      <c r="K111" s="9">
        <v>3</v>
      </c>
      <c r="L111" s="9">
        <v>100</v>
      </c>
      <c r="M111" s="9" t="s">
        <v>15</v>
      </c>
      <c r="N111" s="9">
        <v>75.2</v>
      </c>
      <c r="O111" s="9"/>
      <c r="P111" s="46">
        <v>6850</v>
      </c>
      <c r="Q111" s="395">
        <f t="shared" si="100"/>
        <v>515120</v>
      </c>
      <c r="R111" s="43">
        <v>16</v>
      </c>
      <c r="S111" s="9">
        <v>22</v>
      </c>
      <c r="T111" s="380">
        <f t="shared" si="101"/>
        <v>113326.39999999999</v>
      </c>
      <c r="U111" s="357">
        <f t="shared" si="102"/>
        <v>401793.6</v>
      </c>
      <c r="V111" s="357">
        <f t="shared" si="103"/>
        <v>401793.6</v>
      </c>
      <c r="W111" s="87"/>
      <c r="X111" s="387" t="s">
        <v>135</v>
      </c>
      <c r="Y111" s="87"/>
      <c r="Z111" s="336"/>
    </row>
    <row r="112" spans="1:26" s="1" customFormat="1" ht="23.1" customHeight="1" x14ac:dyDescent="0.5">
      <c r="A112" s="56"/>
      <c r="B112" s="8"/>
      <c r="C112" s="6"/>
      <c r="D112" s="68"/>
      <c r="E112" s="9"/>
      <c r="F112" s="9"/>
      <c r="G112" s="6"/>
      <c r="H112" s="6"/>
      <c r="I112" s="6"/>
      <c r="J112" s="6"/>
      <c r="K112" s="9">
        <v>4</v>
      </c>
      <c r="L112" s="9">
        <v>100</v>
      </c>
      <c r="M112" s="9" t="s">
        <v>15</v>
      </c>
      <c r="N112" s="9">
        <v>75.2</v>
      </c>
      <c r="O112" s="9"/>
      <c r="P112" s="46">
        <v>6850</v>
      </c>
      <c r="Q112" s="395">
        <f t="shared" si="100"/>
        <v>515120</v>
      </c>
      <c r="R112" s="43">
        <v>16</v>
      </c>
      <c r="S112" s="9">
        <v>22</v>
      </c>
      <c r="T112" s="380">
        <f t="shared" si="101"/>
        <v>113326.39999999999</v>
      </c>
      <c r="U112" s="357">
        <f t="shared" si="102"/>
        <v>401793.6</v>
      </c>
      <c r="V112" s="357">
        <f t="shared" si="103"/>
        <v>401793.6</v>
      </c>
      <c r="W112" s="87"/>
      <c r="X112" s="387" t="s">
        <v>135</v>
      </c>
      <c r="Y112" s="87"/>
      <c r="Z112" s="336"/>
    </row>
    <row r="113" spans="1:26" s="1" customFormat="1" ht="23.1" customHeight="1" x14ac:dyDescent="0.5">
      <c r="A113" s="19"/>
      <c r="B113" s="32"/>
      <c r="C113" s="19"/>
      <c r="D113" s="17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47"/>
      <c r="S113" s="9"/>
      <c r="T113" s="437"/>
      <c r="U113" s="102"/>
      <c r="V113" s="102"/>
      <c r="W113" s="102"/>
      <c r="X113" s="102"/>
      <c r="Y113" s="102"/>
      <c r="Z113" s="338"/>
    </row>
    <row r="114" spans="1:26" x14ac:dyDescent="0.4">
      <c r="A114" s="492" t="s">
        <v>93</v>
      </c>
      <c r="B114" s="487"/>
      <c r="C114" s="487"/>
      <c r="D114" s="487"/>
      <c r="E114" s="487"/>
      <c r="F114" s="487"/>
      <c r="G114" s="346"/>
      <c r="H114" s="346"/>
      <c r="I114" s="346"/>
      <c r="J114" s="346"/>
      <c r="K114" s="492" t="s">
        <v>104</v>
      </c>
      <c r="L114" s="487"/>
      <c r="M114" s="487"/>
      <c r="N114" s="487"/>
      <c r="O114" s="487"/>
      <c r="P114" s="487"/>
      <c r="Q114" s="487"/>
      <c r="R114" s="487"/>
      <c r="S114" s="507"/>
      <c r="T114" s="429"/>
      <c r="U114" s="274"/>
      <c r="V114" s="354"/>
      <c r="W114" s="256" t="s">
        <v>106</v>
      </c>
      <c r="X114" s="253"/>
      <c r="Y114" s="253"/>
      <c r="Z114" s="257"/>
    </row>
    <row r="115" spans="1:26" ht="18" customHeight="1" x14ac:dyDescent="0.4">
      <c r="A115" s="491" t="s">
        <v>3</v>
      </c>
      <c r="B115" s="491" t="s">
        <v>4</v>
      </c>
      <c r="C115" s="497" t="s">
        <v>5</v>
      </c>
      <c r="D115" s="487" t="s">
        <v>6</v>
      </c>
      <c r="E115" s="487"/>
      <c r="F115" s="493"/>
      <c r="G115" s="188" t="s">
        <v>83</v>
      </c>
      <c r="H115" s="188" t="s">
        <v>86</v>
      </c>
      <c r="I115" s="188" t="s">
        <v>87</v>
      </c>
      <c r="J115" s="188" t="s">
        <v>155</v>
      </c>
      <c r="K115" s="491" t="s">
        <v>3</v>
      </c>
      <c r="L115" s="491" t="s">
        <v>7</v>
      </c>
      <c r="M115" s="491" t="s">
        <v>8</v>
      </c>
      <c r="N115" s="491" t="s">
        <v>95</v>
      </c>
      <c r="O115" s="348" t="s">
        <v>110</v>
      </c>
      <c r="P115" s="348" t="s">
        <v>87</v>
      </c>
      <c r="Q115" s="348" t="s">
        <v>155</v>
      </c>
      <c r="R115" s="208"/>
      <c r="S115" s="415"/>
      <c r="T115" s="436"/>
      <c r="U115" s="483" t="s">
        <v>100</v>
      </c>
      <c r="V115" s="464" t="s">
        <v>103</v>
      </c>
      <c r="W115" s="213" t="s">
        <v>107</v>
      </c>
      <c r="X115" s="464" t="s">
        <v>101</v>
      </c>
      <c r="Y115" s="464" t="s">
        <v>102</v>
      </c>
      <c r="Z115" s="464" t="s">
        <v>146</v>
      </c>
    </row>
    <row r="116" spans="1:26" ht="14.25" customHeight="1" x14ac:dyDescent="0.4">
      <c r="A116" s="464"/>
      <c r="B116" s="464"/>
      <c r="C116" s="481"/>
      <c r="D116" s="515" t="s">
        <v>9</v>
      </c>
      <c r="E116" s="475" t="s">
        <v>10</v>
      </c>
      <c r="F116" s="475" t="s">
        <v>11</v>
      </c>
      <c r="G116" s="344" t="s">
        <v>123</v>
      </c>
      <c r="H116" s="344" t="s">
        <v>114</v>
      </c>
      <c r="I116" s="344" t="s">
        <v>88</v>
      </c>
      <c r="J116" s="344" t="s">
        <v>87</v>
      </c>
      <c r="K116" s="464"/>
      <c r="L116" s="464"/>
      <c r="M116" s="464"/>
      <c r="N116" s="464"/>
      <c r="O116" s="342" t="s">
        <v>111</v>
      </c>
      <c r="P116" s="342" t="s">
        <v>88</v>
      </c>
      <c r="Q116" s="342" t="s">
        <v>87</v>
      </c>
      <c r="R116" s="466" t="s">
        <v>97</v>
      </c>
      <c r="S116" s="467"/>
      <c r="T116" s="468"/>
      <c r="U116" s="484"/>
      <c r="V116" s="464"/>
      <c r="W116" s="213" t="s">
        <v>96</v>
      </c>
      <c r="X116" s="464"/>
      <c r="Y116" s="464"/>
      <c r="Z116" s="464"/>
    </row>
    <row r="117" spans="1:26" ht="14.25" customHeight="1" x14ac:dyDescent="0.2">
      <c r="A117" s="464"/>
      <c r="B117" s="464"/>
      <c r="C117" s="481"/>
      <c r="D117" s="516"/>
      <c r="E117" s="476"/>
      <c r="F117" s="476"/>
      <c r="G117" s="344" t="s">
        <v>124</v>
      </c>
      <c r="H117" s="344" t="s">
        <v>115</v>
      </c>
      <c r="I117" s="344" t="s">
        <v>125</v>
      </c>
      <c r="J117" s="344" t="s">
        <v>88</v>
      </c>
      <c r="K117" s="464"/>
      <c r="L117" s="464"/>
      <c r="M117" s="464"/>
      <c r="N117" s="464"/>
      <c r="O117" s="342" t="s">
        <v>112</v>
      </c>
      <c r="P117" s="342" t="s">
        <v>158</v>
      </c>
      <c r="Q117" s="342" t="s">
        <v>158</v>
      </c>
      <c r="R117" s="469" t="s">
        <v>98</v>
      </c>
      <c r="S117" s="496" t="s">
        <v>144</v>
      </c>
      <c r="T117" s="471" t="s">
        <v>99</v>
      </c>
      <c r="U117" s="481"/>
      <c r="V117" s="464"/>
      <c r="W117" s="213" t="s">
        <v>108</v>
      </c>
      <c r="X117" s="464"/>
      <c r="Y117" s="464"/>
      <c r="Z117" s="464"/>
    </row>
    <row r="118" spans="1:26" ht="49.5" customHeight="1" x14ac:dyDescent="0.2">
      <c r="A118" s="464"/>
      <c r="B118" s="464"/>
      <c r="C118" s="481"/>
      <c r="D118" s="516"/>
      <c r="E118" s="476"/>
      <c r="F118" s="476"/>
      <c r="G118" s="344" t="s">
        <v>85</v>
      </c>
      <c r="H118" s="344"/>
      <c r="I118" s="344" t="s">
        <v>115</v>
      </c>
      <c r="J118" s="344" t="s">
        <v>117</v>
      </c>
      <c r="K118" s="464"/>
      <c r="L118" s="464"/>
      <c r="M118" s="464"/>
      <c r="N118" s="464"/>
      <c r="O118" s="342"/>
      <c r="P118" s="342" t="s">
        <v>159</v>
      </c>
      <c r="Q118" s="342" t="s">
        <v>159</v>
      </c>
      <c r="R118" s="469"/>
      <c r="S118" s="469"/>
      <c r="T118" s="471"/>
      <c r="U118" s="481"/>
      <c r="V118" s="464"/>
      <c r="W118" s="213" t="s">
        <v>109</v>
      </c>
      <c r="X118" s="464"/>
      <c r="Y118" s="464"/>
      <c r="Z118" s="464"/>
    </row>
    <row r="119" spans="1:26" ht="14.25" customHeight="1" x14ac:dyDescent="0.2">
      <c r="A119" s="465"/>
      <c r="B119" s="465"/>
      <c r="C119" s="482"/>
      <c r="D119" s="517"/>
      <c r="E119" s="477"/>
      <c r="F119" s="477"/>
      <c r="G119" s="345"/>
      <c r="H119" s="345"/>
      <c r="I119" s="345"/>
      <c r="J119" s="345" t="s">
        <v>90</v>
      </c>
      <c r="K119" s="465"/>
      <c r="L119" s="465"/>
      <c r="M119" s="465"/>
      <c r="N119" s="465"/>
      <c r="O119" s="343"/>
      <c r="P119" s="343" t="s">
        <v>132</v>
      </c>
      <c r="Q119" s="343"/>
      <c r="R119" s="470"/>
      <c r="S119" s="470"/>
      <c r="T119" s="472"/>
      <c r="U119" s="482"/>
      <c r="V119" s="465"/>
      <c r="W119" s="214" t="s">
        <v>85</v>
      </c>
      <c r="X119" s="465"/>
      <c r="Y119" s="465"/>
      <c r="Z119" s="465"/>
    </row>
    <row r="120" spans="1:26" s="40" customFormat="1" ht="16.5" customHeight="1" x14ac:dyDescent="0.5">
      <c r="A120" s="43"/>
      <c r="B120" s="55"/>
      <c r="C120" s="16"/>
      <c r="D120" s="144"/>
      <c r="E120" s="144"/>
      <c r="F120" s="43"/>
      <c r="G120" s="4"/>
      <c r="H120" s="4"/>
      <c r="I120" s="4"/>
      <c r="J120" s="4"/>
      <c r="K120" s="43"/>
      <c r="L120" s="43"/>
      <c r="M120" s="43"/>
      <c r="N120" s="43"/>
      <c r="O120" s="43"/>
      <c r="P120" s="43"/>
      <c r="Q120" s="43"/>
      <c r="R120" s="43"/>
      <c r="S120" s="9"/>
      <c r="T120" s="439"/>
      <c r="U120" s="294"/>
      <c r="V120" s="294"/>
      <c r="W120" s="294"/>
      <c r="X120" s="294"/>
      <c r="Y120" s="294"/>
      <c r="Z120" s="334"/>
    </row>
    <row r="121" spans="1:26" s="1" customFormat="1" ht="23.1" customHeight="1" x14ac:dyDescent="0.5">
      <c r="A121" s="10">
        <v>26</v>
      </c>
      <c r="B121" s="43" t="s">
        <v>12</v>
      </c>
      <c r="C121" s="16">
        <v>3211</v>
      </c>
      <c r="D121" s="10">
        <v>0</v>
      </c>
      <c r="E121" s="10">
        <v>1</v>
      </c>
      <c r="F121" s="10">
        <v>66</v>
      </c>
      <c r="G121" s="6"/>
      <c r="H121" s="6">
        <v>166</v>
      </c>
      <c r="I121" s="6">
        <v>130</v>
      </c>
      <c r="J121" s="262">
        <f t="shared" ref="J121:J123" si="104">H121*I121</f>
        <v>21580</v>
      </c>
      <c r="K121" s="10"/>
      <c r="L121" s="10"/>
      <c r="M121" s="10"/>
      <c r="N121" s="43"/>
      <c r="O121" s="43"/>
      <c r="P121" s="43"/>
      <c r="Q121" s="43"/>
      <c r="R121" s="43"/>
      <c r="S121" s="6"/>
      <c r="T121" s="380">
        <f t="shared" ref="T121" si="105">Q121*S121/100</f>
        <v>0</v>
      </c>
      <c r="U121" s="357">
        <f t="shared" ref="U121" si="106">Q121-T121</f>
        <v>0</v>
      </c>
      <c r="V121" s="357">
        <f t="shared" ref="V121" si="107">J121+U121</f>
        <v>21580</v>
      </c>
      <c r="W121" s="87"/>
      <c r="X121" s="387"/>
      <c r="Y121" s="87"/>
      <c r="Z121" s="336"/>
    </row>
    <row r="122" spans="1:26" s="1" customFormat="1" ht="23.1" customHeight="1" x14ac:dyDescent="0.5">
      <c r="A122" s="6">
        <v>27</v>
      </c>
      <c r="B122" s="43" t="s">
        <v>12</v>
      </c>
      <c r="C122" s="16">
        <v>3216</v>
      </c>
      <c r="D122" s="6">
        <v>7</v>
      </c>
      <c r="E122" s="6">
        <v>3</v>
      </c>
      <c r="F122" s="6">
        <v>49</v>
      </c>
      <c r="G122" s="6"/>
      <c r="H122" s="6">
        <v>3149</v>
      </c>
      <c r="I122" s="6">
        <v>130</v>
      </c>
      <c r="J122" s="262">
        <f t="shared" si="104"/>
        <v>409370</v>
      </c>
      <c r="K122" s="6"/>
      <c r="L122" s="6"/>
      <c r="M122" s="6"/>
      <c r="N122" s="9"/>
      <c r="O122" s="9"/>
      <c r="P122" s="9"/>
      <c r="Q122" s="9"/>
      <c r="R122" s="9"/>
      <c r="S122" s="6"/>
      <c r="T122" s="380">
        <f t="shared" ref="T122" si="108">Q122*S122/100</f>
        <v>0</v>
      </c>
      <c r="U122" s="357">
        <f t="shared" ref="U122" si="109">Q122-T122</f>
        <v>0</v>
      </c>
      <c r="V122" s="357">
        <f t="shared" ref="V122" si="110">J122+U122</f>
        <v>409370</v>
      </c>
      <c r="W122" s="87"/>
      <c r="X122" s="387" t="s">
        <v>133</v>
      </c>
      <c r="Y122" s="87"/>
      <c r="Z122" s="336"/>
    </row>
    <row r="123" spans="1:26" s="1" customFormat="1" ht="23.1" customHeight="1" x14ac:dyDescent="0.5">
      <c r="A123" s="6">
        <v>28</v>
      </c>
      <c r="B123" s="43" t="s">
        <v>12</v>
      </c>
      <c r="C123" s="16">
        <v>6637</v>
      </c>
      <c r="D123" s="6">
        <v>3</v>
      </c>
      <c r="E123" s="6">
        <v>0</v>
      </c>
      <c r="F123" s="38">
        <v>2.2999999999999998</v>
      </c>
      <c r="G123" s="10"/>
      <c r="H123" s="69">
        <v>1202.3</v>
      </c>
      <c r="I123" s="10">
        <v>330</v>
      </c>
      <c r="J123" s="262">
        <f t="shared" si="104"/>
        <v>396759</v>
      </c>
      <c r="K123" s="6"/>
      <c r="L123" s="6"/>
      <c r="M123" s="6"/>
      <c r="N123" s="6"/>
      <c r="O123" s="6"/>
      <c r="P123" s="6"/>
      <c r="Q123" s="6"/>
      <c r="R123" s="39"/>
      <c r="S123" s="6"/>
      <c r="T123" s="380">
        <f t="shared" ref="T123" si="111">Q123*S123/100</f>
        <v>0</v>
      </c>
      <c r="U123" s="357">
        <f t="shared" ref="U123" si="112">Q123-T123</f>
        <v>0</v>
      </c>
      <c r="V123" s="357">
        <f t="shared" ref="V123" si="113">J123+U123</f>
        <v>396759</v>
      </c>
      <c r="W123" s="87"/>
      <c r="X123" s="87"/>
      <c r="Y123" s="87"/>
      <c r="Z123" s="336"/>
    </row>
    <row r="124" spans="1:26" s="1" customFormat="1" ht="21" customHeight="1" x14ac:dyDescent="0.5">
      <c r="A124" s="19"/>
      <c r="B124" s="48"/>
      <c r="C124" s="48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437"/>
      <c r="U124" s="102"/>
      <c r="V124" s="102"/>
      <c r="W124" s="102"/>
      <c r="X124" s="102"/>
      <c r="Y124" s="102"/>
      <c r="Z124" s="338"/>
    </row>
    <row r="125" spans="1:26" s="40" customFormat="1" ht="20.25" customHeight="1" x14ac:dyDescent="0.5">
      <c r="A125" s="43"/>
      <c r="B125" s="16"/>
      <c r="C125" s="16"/>
      <c r="D125" s="9"/>
      <c r="E125" s="9"/>
      <c r="F125" s="9"/>
      <c r="G125" s="4"/>
      <c r="H125" s="4"/>
      <c r="I125" s="4"/>
      <c r="J125" s="4"/>
      <c r="K125" s="9"/>
      <c r="L125" s="9"/>
      <c r="M125" s="9"/>
      <c r="N125" s="9"/>
      <c r="O125" s="9"/>
      <c r="P125" s="9"/>
      <c r="Q125" s="9"/>
      <c r="R125" s="43"/>
      <c r="S125" s="9"/>
      <c r="T125" s="439"/>
      <c r="U125" s="294"/>
      <c r="V125" s="294"/>
      <c r="W125" s="294"/>
      <c r="X125" s="294"/>
      <c r="Y125" s="294"/>
      <c r="Z125" s="334"/>
    </row>
    <row r="126" spans="1:26" s="1" customFormat="1" ht="23.1" customHeight="1" x14ac:dyDescent="0.5">
      <c r="A126" s="43">
        <v>29</v>
      </c>
      <c r="B126" s="43" t="s">
        <v>12</v>
      </c>
      <c r="C126" s="16">
        <v>3207</v>
      </c>
      <c r="D126" s="9">
        <v>3</v>
      </c>
      <c r="E126" s="9">
        <v>0</v>
      </c>
      <c r="F126" s="9">
        <v>92</v>
      </c>
      <c r="G126" s="6"/>
      <c r="H126" s="6">
        <v>1292</v>
      </c>
      <c r="I126" s="6">
        <v>330</v>
      </c>
      <c r="J126" s="262">
        <f t="shared" ref="J126:J127" si="114">H126*I126</f>
        <v>426360</v>
      </c>
      <c r="K126" s="9">
        <v>3</v>
      </c>
      <c r="L126" s="9"/>
      <c r="M126" s="9"/>
      <c r="N126" s="9"/>
      <c r="O126" s="9"/>
      <c r="P126" s="9"/>
      <c r="Q126" s="9"/>
      <c r="R126" s="43"/>
      <c r="S126" s="9"/>
      <c r="T126" s="380">
        <f t="shared" ref="T126" si="115">Q126*S126/100</f>
        <v>0</v>
      </c>
      <c r="U126" s="357">
        <f t="shared" ref="U126" si="116">Q126-T126</f>
        <v>0</v>
      </c>
      <c r="V126" s="357">
        <f t="shared" ref="V126" si="117">J126+U126</f>
        <v>426360</v>
      </c>
      <c r="W126" s="87"/>
      <c r="X126" s="87"/>
      <c r="Y126" s="87"/>
      <c r="Z126" s="336"/>
    </row>
    <row r="127" spans="1:26" s="1" customFormat="1" ht="23.1" customHeight="1" x14ac:dyDescent="0.5">
      <c r="A127" s="43">
        <v>30</v>
      </c>
      <c r="B127" s="43" t="s">
        <v>12</v>
      </c>
      <c r="C127" s="16">
        <v>3209</v>
      </c>
      <c r="D127" s="43">
        <v>4</v>
      </c>
      <c r="E127" s="43">
        <v>3</v>
      </c>
      <c r="F127" s="43">
        <v>40</v>
      </c>
      <c r="G127" s="10"/>
      <c r="H127" s="10">
        <v>1940</v>
      </c>
      <c r="I127" s="10">
        <v>240</v>
      </c>
      <c r="J127" s="262">
        <f t="shared" si="114"/>
        <v>465600</v>
      </c>
      <c r="K127" s="43">
        <v>1</v>
      </c>
      <c r="L127" s="43">
        <v>100</v>
      </c>
      <c r="M127" s="43" t="s">
        <v>25</v>
      </c>
      <c r="N127" s="43">
        <v>192</v>
      </c>
      <c r="O127" s="43"/>
      <c r="P127" s="46">
        <v>6850</v>
      </c>
      <c r="Q127" s="395">
        <f t="shared" ref="Q127" si="118">N127*P127</f>
        <v>1315200</v>
      </c>
      <c r="R127" s="43">
        <v>12</v>
      </c>
      <c r="S127" s="43">
        <v>38</v>
      </c>
      <c r="T127" s="380">
        <f t="shared" ref="T127" si="119">Q127*S127/100</f>
        <v>499776</v>
      </c>
      <c r="U127" s="357">
        <f t="shared" ref="U127" si="120">Q127-T127</f>
        <v>815424</v>
      </c>
      <c r="V127" s="357">
        <f t="shared" ref="V127" si="121">J127+U127</f>
        <v>1281024</v>
      </c>
      <c r="W127" s="87"/>
      <c r="X127" s="387" t="s">
        <v>133</v>
      </c>
      <c r="Y127" s="87"/>
      <c r="Z127" s="336"/>
    </row>
    <row r="128" spans="1:26" s="1" customFormat="1" ht="23.1" customHeight="1" x14ac:dyDescent="0.5">
      <c r="A128" s="9"/>
      <c r="B128" s="43"/>
      <c r="C128" s="16"/>
      <c r="D128" s="9"/>
      <c r="E128" s="9"/>
      <c r="F128" s="9"/>
      <c r="G128" s="6"/>
      <c r="H128" s="6"/>
      <c r="I128" s="6"/>
      <c r="J128" s="6"/>
      <c r="K128" s="9"/>
      <c r="L128" s="9"/>
      <c r="M128" s="9" t="s">
        <v>35</v>
      </c>
      <c r="N128" s="9"/>
      <c r="O128" s="9"/>
      <c r="P128" s="9"/>
      <c r="Q128" s="9"/>
      <c r="R128" s="43"/>
      <c r="S128" s="9"/>
      <c r="T128" s="438"/>
      <c r="U128" s="87"/>
      <c r="V128" s="87"/>
      <c r="W128" s="87"/>
      <c r="X128" s="87"/>
      <c r="Y128" s="87"/>
      <c r="Z128" s="336"/>
    </row>
    <row r="129" spans="1:26" s="1" customFormat="1" ht="23.1" customHeight="1" x14ac:dyDescent="0.5">
      <c r="A129" s="9"/>
      <c r="B129" s="8"/>
      <c r="C129" s="72"/>
      <c r="D129" s="6"/>
      <c r="E129" s="6"/>
      <c r="F129" s="9"/>
      <c r="G129" s="6"/>
      <c r="H129" s="6"/>
      <c r="I129" s="6"/>
      <c r="J129" s="6"/>
      <c r="K129" s="9"/>
      <c r="L129" s="9"/>
      <c r="M129" s="9" t="s">
        <v>36</v>
      </c>
      <c r="N129" s="9"/>
      <c r="O129" s="9"/>
      <c r="P129" s="9"/>
      <c r="Q129" s="9"/>
      <c r="R129" s="43"/>
      <c r="S129" s="9"/>
      <c r="T129" s="438"/>
      <c r="U129" s="87"/>
      <c r="V129" s="87"/>
      <c r="W129" s="87"/>
      <c r="X129" s="87"/>
      <c r="Y129" s="87"/>
      <c r="Z129" s="336"/>
    </row>
    <row r="130" spans="1:26" s="1" customFormat="1" ht="18.75" customHeight="1" x14ac:dyDescent="0.5">
      <c r="A130" s="19"/>
      <c r="B130" s="47"/>
      <c r="C130" s="47"/>
      <c r="D130" s="17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437"/>
      <c r="U130" s="102"/>
      <c r="V130" s="102"/>
      <c r="W130" s="102"/>
      <c r="X130" s="102"/>
      <c r="Y130" s="102"/>
      <c r="Z130" s="338"/>
    </row>
    <row r="131" spans="1:26" s="40" customFormat="1" ht="16.5" customHeight="1" x14ac:dyDescent="0.5">
      <c r="A131" s="43"/>
      <c r="B131" s="43"/>
      <c r="C131" s="16"/>
      <c r="D131" s="144"/>
      <c r="E131" s="144"/>
      <c r="F131" s="43"/>
      <c r="G131" s="4"/>
      <c r="H131" s="4"/>
      <c r="I131" s="4"/>
      <c r="J131" s="4"/>
      <c r="K131" s="43"/>
      <c r="L131" s="43"/>
      <c r="M131" s="43"/>
      <c r="N131" s="43"/>
      <c r="O131" s="43"/>
      <c r="P131" s="43"/>
      <c r="Q131" s="43"/>
      <c r="R131" s="43"/>
      <c r="S131" s="43"/>
      <c r="T131" s="439"/>
      <c r="U131" s="294"/>
      <c r="V131" s="294"/>
      <c r="W131" s="294"/>
      <c r="X131" s="294"/>
      <c r="Y131" s="294"/>
      <c r="Z131" s="334"/>
    </row>
    <row r="132" spans="1:26" s="1" customFormat="1" ht="23.1" customHeight="1" x14ac:dyDescent="0.5">
      <c r="A132" s="15">
        <v>31</v>
      </c>
      <c r="B132" s="43" t="s">
        <v>12</v>
      </c>
      <c r="C132" s="16">
        <v>3210</v>
      </c>
      <c r="D132" s="10">
        <v>2</v>
      </c>
      <c r="E132" s="10">
        <v>2</v>
      </c>
      <c r="F132" s="10">
        <v>48</v>
      </c>
      <c r="G132" s="6"/>
      <c r="H132" s="6">
        <v>1048</v>
      </c>
      <c r="I132" s="6">
        <v>130</v>
      </c>
      <c r="J132" s="262">
        <f t="shared" ref="J132" si="122">H132*I132</f>
        <v>136240</v>
      </c>
      <c r="K132" s="10">
        <v>1</v>
      </c>
      <c r="L132" s="10">
        <v>100</v>
      </c>
      <c r="M132" s="10" t="s">
        <v>23</v>
      </c>
      <c r="N132" s="46">
        <v>48</v>
      </c>
      <c r="O132" s="46"/>
      <c r="P132" s="46">
        <v>6850</v>
      </c>
      <c r="Q132" s="395">
        <f t="shared" ref="Q132" si="123">N132*P132</f>
        <v>328800</v>
      </c>
      <c r="R132" s="43">
        <v>20</v>
      </c>
      <c r="S132" s="10">
        <v>93</v>
      </c>
      <c r="T132" s="380">
        <f t="shared" ref="T132" si="124">Q132*S132/100</f>
        <v>305784</v>
      </c>
      <c r="U132" s="357">
        <f t="shared" ref="U132" si="125">Q132-T132</f>
        <v>23016</v>
      </c>
      <c r="V132" s="357">
        <f t="shared" ref="V132" si="126">J132+U132</f>
        <v>159256</v>
      </c>
      <c r="W132" s="87"/>
      <c r="X132" s="387" t="s">
        <v>133</v>
      </c>
      <c r="Y132" s="87"/>
      <c r="Z132" s="336"/>
    </row>
    <row r="133" spans="1:26" s="1" customFormat="1" ht="23.1" customHeight="1" x14ac:dyDescent="0.5">
      <c r="A133" s="6"/>
      <c r="B133" s="50"/>
      <c r="C133" s="48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437"/>
      <c r="U133" s="102"/>
      <c r="V133" s="102"/>
      <c r="W133" s="102"/>
      <c r="X133" s="102"/>
      <c r="Y133" s="102"/>
      <c r="Z133" s="338"/>
    </row>
    <row r="134" spans="1:26" s="1" customFormat="1" ht="17.25" customHeight="1" x14ac:dyDescent="0.5">
      <c r="A134" s="10"/>
      <c r="B134" s="30"/>
      <c r="C134" s="66"/>
      <c r="D134" s="10"/>
      <c r="E134" s="10"/>
      <c r="F134" s="10"/>
      <c r="G134" s="4"/>
      <c r="H134" s="4"/>
      <c r="I134" s="4"/>
      <c r="J134" s="4"/>
      <c r="K134" s="10"/>
      <c r="L134" s="10"/>
      <c r="M134" s="10"/>
      <c r="N134" s="10"/>
      <c r="O134" s="10"/>
      <c r="P134" s="10"/>
      <c r="Q134" s="10"/>
      <c r="R134" s="10"/>
      <c r="S134" s="10"/>
      <c r="T134" s="439"/>
      <c r="U134" s="294"/>
      <c r="V134" s="294"/>
      <c r="W134" s="294"/>
      <c r="X134" s="294"/>
      <c r="Y134" s="294"/>
      <c r="Z134" s="334"/>
    </row>
    <row r="135" spans="1:26" s="1" customFormat="1" ht="23.1" customHeight="1" x14ac:dyDescent="0.5">
      <c r="A135" s="6">
        <v>32</v>
      </c>
      <c r="B135" s="8" t="s">
        <v>12</v>
      </c>
      <c r="C135" s="6">
        <v>3222</v>
      </c>
      <c r="D135" s="106">
        <v>2</v>
      </c>
      <c r="E135" s="6">
        <v>1</v>
      </c>
      <c r="F135" s="36">
        <v>9</v>
      </c>
      <c r="G135" s="10"/>
      <c r="H135" s="10">
        <v>909</v>
      </c>
      <c r="I135" s="10">
        <v>330</v>
      </c>
      <c r="J135" s="262">
        <f t="shared" ref="J135" si="127">H135*I135</f>
        <v>299970</v>
      </c>
      <c r="K135" s="6">
        <v>1</v>
      </c>
      <c r="L135" s="6">
        <v>100</v>
      </c>
      <c r="M135" s="6" t="s">
        <v>15</v>
      </c>
      <c r="N135" s="6">
        <v>33</v>
      </c>
      <c r="O135" s="6"/>
      <c r="P135" s="46">
        <v>6850</v>
      </c>
      <c r="Q135" s="395">
        <f t="shared" ref="Q135:Q138" si="128">N135*P135</f>
        <v>226050</v>
      </c>
      <c r="R135" s="6">
        <v>1</v>
      </c>
      <c r="S135" s="6">
        <v>1</v>
      </c>
      <c r="T135" s="380">
        <f t="shared" ref="T135:T138" si="129">Q135*S135/100</f>
        <v>2260.5</v>
      </c>
      <c r="U135" s="357">
        <f t="shared" ref="U135:U138" si="130">Q135-T135</f>
        <v>223789.5</v>
      </c>
      <c r="V135" s="357">
        <f t="shared" ref="V135:V138" si="131">J135+U135</f>
        <v>523759.5</v>
      </c>
      <c r="W135" s="87"/>
      <c r="X135" s="387"/>
      <c r="Y135" s="87"/>
      <c r="Z135" s="336"/>
    </row>
    <row r="136" spans="1:26" s="1" customFormat="1" ht="23.1" customHeight="1" x14ac:dyDescent="0.5">
      <c r="A136" s="6"/>
      <c r="B136" s="8"/>
      <c r="C136" s="6"/>
      <c r="D136" s="106"/>
      <c r="E136" s="6"/>
      <c r="F136" s="6"/>
      <c r="G136" s="6"/>
      <c r="H136" s="6"/>
      <c r="I136" s="6"/>
      <c r="J136" s="6"/>
      <c r="K136" s="6">
        <v>2</v>
      </c>
      <c r="L136" s="6">
        <v>100</v>
      </c>
      <c r="M136" s="33" t="s">
        <v>31</v>
      </c>
      <c r="N136" s="6">
        <v>120</v>
      </c>
      <c r="O136" s="6"/>
      <c r="P136" s="46">
        <v>6850</v>
      </c>
      <c r="Q136" s="395">
        <f t="shared" si="128"/>
        <v>822000</v>
      </c>
      <c r="R136" s="6">
        <v>13</v>
      </c>
      <c r="S136" s="6">
        <v>42</v>
      </c>
      <c r="T136" s="380">
        <f t="shared" si="129"/>
        <v>345240</v>
      </c>
      <c r="U136" s="357">
        <f t="shared" si="130"/>
        <v>476760</v>
      </c>
      <c r="V136" s="357">
        <f t="shared" si="131"/>
        <v>476760</v>
      </c>
      <c r="W136" s="87"/>
      <c r="X136" s="387" t="s">
        <v>133</v>
      </c>
      <c r="Y136" s="87"/>
      <c r="Z136" s="336"/>
    </row>
    <row r="137" spans="1:26" s="1" customFormat="1" ht="23.1" customHeight="1" x14ac:dyDescent="0.5">
      <c r="A137" s="6"/>
      <c r="B137" s="37"/>
      <c r="C137" s="6"/>
      <c r="D137" s="106"/>
      <c r="E137" s="6"/>
      <c r="F137" s="6"/>
      <c r="G137" s="6"/>
      <c r="H137" s="6"/>
      <c r="I137" s="6"/>
      <c r="J137" s="6"/>
      <c r="K137" s="6">
        <v>3</v>
      </c>
      <c r="L137" s="6">
        <v>100</v>
      </c>
      <c r="M137" s="6" t="s">
        <v>14</v>
      </c>
      <c r="N137" s="6">
        <v>120</v>
      </c>
      <c r="O137" s="6"/>
      <c r="P137" s="46">
        <v>6850</v>
      </c>
      <c r="Q137" s="395">
        <f t="shared" si="128"/>
        <v>822000</v>
      </c>
      <c r="R137" s="6">
        <v>13</v>
      </c>
      <c r="S137" s="6">
        <v>55</v>
      </c>
      <c r="T137" s="380">
        <f t="shared" si="129"/>
        <v>452100</v>
      </c>
      <c r="U137" s="357">
        <f t="shared" si="130"/>
        <v>369900</v>
      </c>
      <c r="V137" s="357">
        <f t="shared" si="131"/>
        <v>369900</v>
      </c>
      <c r="W137" s="87"/>
      <c r="X137" s="387"/>
      <c r="Y137" s="87"/>
      <c r="Z137" s="336"/>
    </row>
    <row r="138" spans="1:26" s="40" customFormat="1" ht="23.1" customHeight="1" x14ac:dyDescent="0.5">
      <c r="A138" s="9"/>
      <c r="B138" s="170"/>
      <c r="C138" s="9"/>
      <c r="D138" s="68"/>
      <c r="E138" s="9"/>
      <c r="F138" s="9"/>
      <c r="G138" s="10"/>
      <c r="H138" s="10"/>
      <c r="I138" s="10"/>
      <c r="J138" s="10"/>
      <c r="K138" s="9">
        <v>4</v>
      </c>
      <c r="L138" s="9">
        <v>100</v>
      </c>
      <c r="M138" s="6" t="s">
        <v>15</v>
      </c>
      <c r="N138" s="9">
        <v>120</v>
      </c>
      <c r="O138" s="9"/>
      <c r="P138" s="46">
        <v>6850</v>
      </c>
      <c r="Q138" s="395">
        <f t="shared" si="128"/>
        <v>822000</v>
      </c>
      <c r="R138" s="9">
        <v>11</v>
      </c>
      <c r="S138" s="9">
        <v>12</v>
      </c>
      <c r="T138" s="380">
        <f t="shared" si="129"/>
        <v>98640</v>
      </c>
      <c r="U138" s="357">
        <f t="shared" si="130"/>
        <v>723360</v>
      </c>
      <c r="V138" s="357">
        <f t="shared" si="131"/>
        <v>723360</v>
      </c>
      <c r="W138" s="87"/>
      <c r="X138" s="387"/>
      <c r="Y138" s="87"/>
      <c r="Z138" s="336"/>
    </row>
    <row r="139" spans="1:26" s="1" customFormat="1" ht="23.1" customHeight="1" x14ac:dyDescent="0.5">
      <c r="A139" s="19"/>
      <c r="B139" s="32"/>
      <c r="C139" s="19"/>
      <c r="D139" s="17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437"/>
      <c r="U139" s="102"/>
      <c r="V139" s="102"/>
      <c r="W139" s="102"/>
      <c r="X139" s="102"/>
      <c r="Y139" s="102"/>
      <c r="Z139" s="338"/>
    </row>
    <row r="140" spans="1:26" s="1" customFormat="1" ht="23.1" customHeight="1" x14ac:dyDescent="0.5">
      <c r="A140" s="15"/>
      <c r="B140" s="14"/>
      <c r="C140" s="15"/>
      <c r="D140" s="15"/>
      <c r="E140" s="15"/>
      <c r="F140" s="15"/>
      <c r="G140"/>
      <c r="H140"/>
      <c r="I140"/>
      <c r="J140"/>
      <c r="K140" s="15"/>
      <c r="L140" s="15"/>
      <c r="M140" s="15"/>
      <c r="N140" s="15"/>
      <c r="O140" s="15"/>
      <c r="P140" s="15"/>
      <c r="Q140" s="15"/>
      <c r="R140" s="15"/>
      <c r="S140" s="15"/>
      <c r="T140" s="185"/>
    </row>
    <row r="141" spans="1:26" x14ac:dyDescent="0.4">
      <c r="A141" s="492" t="s">
        <v>93</v>
      </c>
      <c r="B141" s="487"/>
      <c r="C141" s="487"/>
      <c r="D141" s="487"/>
      <c r="E141" s="487"/>
      <c r="F141" s="487"/>
      <c r="G141" s="346"/>
      <c r="H141" s="346"/>
      <c r="I141" s="346"/>
      <c r="J141" s="346"/>
      <c r="K141" s="492" t="s">
        <v>104</v>
      </c>
      <c r="L141" s="487"/>
      <c r="M141" s="487"/>
      <c r="N141" s="487"/>
      <c r="O141" s="487"/>
      <c r="P141" s="487"/>
      <c r="Q141" s="487"/>
      <c r="R141" s="487"/>
      <c r="S141" s="507"/>
      <c r="T141" s="429"/>
      <c r="U141" s="274"/>
      <c r="V141" s="274"/>
      <c r="W141" s="212" t="s">
        <v>106</v>
      </c>
      <c r="X141" s="189"/>
      <c r="Y141" s="189"/>
      <c r="Z141" s="211"/>
    </row>
    <row r="142" spans="1:26" ht="18" customHeight="1" x14ac:dyDescent="0.4">
      <c r="A142" s="491" t="s">
        <v>3</v>
      </c>
      <c r="B142" s="491" t="s">
        <v>4</v>
      </c>
      <c r="C142" s="497" t="s">
        <v>5</v>
      </c>
      <c r="D142" s="492" t="s">
        <v>6</v>
      </c>
      <c r="E142" s="487"/>
      <c r="F142" s="493"/>
      <c r="G142" s="188" t="s">
        <v>83</v>
      </c>
      <c r="H142" s="188" t="s">
        <v>86</v>
      </c>
      <c r="I142" s="188" t="s">
        <v>87</v>
      </c>
      <c r="J142" s="188" t="s">
        <v>155</v>
      </c>
      <c r="K142" s="491" t="s">
        <v>3</v>
      </c>
      <c r="L142" s="491" t="s">
        <v>7</v>
      </c>
      <c r="M142" s="491" t="s">
        <v>8</v>
      </c>
      <c r="N142" s="491" t="s">
        <v>95</v>
      </c>
      <c r="O142" s="348" t="s">
        <v>110</v>
      </c>
      <c r="P142" s="348" t="s">
        <v>87</v>
      </c>
      <c r="Q142" s="348" t="s">
        <v>155</v>
      </c>
      <c r="R142" s="208"/>
      <c r="S142" s="415"/>
      <c r="T142" s="436"/>
      <c r="U142" s="494" t="s">
        <v>100</v>
      </c>
      <c r="V142" s="464" t="s">
        <v>103</v>
      </c>
      <c r="W142" s="213" t="s">
        <v>107</v>
      </c>
      <c r="X142" s="464" t="s">
        <v>101</v>
      </c>
      <c r="Y142" s="464" t="s">
        <v>102</v>
      </c>
      <c r="Z142" s="464" t="s">
        <v>146</v>
      </c>
    </row>
    <row r="143" spans="1:26" ht="14.25" customHeight="1" x14ac:dyDescent="0.4">
      <c r="A143" s="464"/>
      <c r="B143" s="464"/>
      <c r="C143" s="481"/>
      <c r="D143" s="475" t="s">
        <v>9</v>
      </c>
      <c r="E143" s="475" t="s">
        <v>10</v>
      </c>
      <c r="F143" s="475" t="s">
        <v>11</v>
      </c>
      <c r="G143" s="344" t="s">
        <v>123</v>
      </c>
      <c r="H143" s="344" t="s">
        <v>114</v>
      </c>
      <c r="I143" s="344" t="s">
        <v>88</v>
      </c>
      <c r="J143" s="344" t="s">
        <v>87</v>
      </c>
      <c r="K143" s="464"/>
      <c r="L143" s="464"/>
      <c r="M143" s="464"/>
      <c r="N143" s="464"/>
      <c r="O143" s="342" t="s">
        <v>111</v>
      </c>
      <c r="P143" s="342" t="s">
        <v>88</v>
      </c>
      <c r="Q143" s="342" t="s">
        <v>87</v>
      </c>
      <c r="R143" s="466" t="s">
        <v>97</v>
      </c>
      <c r="S143" s="467"/>
      <c r="T143" s="468"/>
      <c r="U143" s="495"/>
      <c r="V143" s="464"/>
      <c r="W143" s="213" t="s">
        <v>96</v>
      </c>
      <c r="X143" s="464"/>
      <c r="Y143" s="464"/>
      <c r="Z143" s="464"/>
    </row>
    <row r="144" spans="1:26" ht="14.25" customHeight="1" x14ac:dyDescent="0.2">
      <c r="A144" s="464"/>
      <c r="B144" s="464"/>
      <c r="C144" s="481"/>
      <c r="D144" s="476"/>
      <c r="E144" s="476"/>
      <c r="F144" s="476"/>
      <c r="G144" s="344" t="s">
        <v>124</v>
      </c>
      <c r="H144" s="344" t="s">
        <v>115</v>
      </c>
      <c r="I144" s="344" t="s">
        <v>125</v>
      </c>
      <c r="J144" s="344" t="s">
        <v>88</v>
      </c>
      <c r="K144" s="464"/>
      <c r="L144" s="464"/>
      <c r="M144" s="464"/>
      <c r="N144" s="464"/>
      <c r="O144" s="342" t="s">
        <v>112</v>
      </c>
      <c r="P144" s="342" t="s">
        <v>158</v>
      </c>
      <c r="Q144" s="342" t="s">
        <v>158</v>
      </c>
      <c r="R144" s="469" t="s">
        <v>98</v>
      </c>
      <c r="S144" s="496" t="s">
        <v>144</v>
      </c>
      <c r="T144" s="471" t="s">
        <v>99</v>
      </c>
      <c r="U144" s="464"/>
      <c r="V144" s="464"/>
      <c r="W144" s="213" t="s">
        <v>108</v>
      </c>
      <c r="X144" s="464"/>
      <c r="Y144" s="464"/>
      <c r="Z144" s="464"/>
    </row>
    <row r="145" spans="1:26" ht="49.5" customHeight="1" x14ac:dyDescent="0.2">
      <c r="A145" s="464"/>
      <c r="B145" s="464"/>
      <c r="C145" s="481"/>
      <c r="D145" s="476"/>
      <c r="E145" s="476"/>
      <c r="F145" s="476"/>
      <c r="G145" s="344" t="s">
        <v>85</v>
      </c>
      <c r="H145" s="344"/>
      <c r="I145" s="344" t="s">
        <v>115</v>
      </c>
      <c r="J145" s="344" t="s">
        <v>117</v>
      </c>
      <c r="K145" s="464"/>
      <c r="L145" s="464"/>
      <c r="M145" s="464"/>
      <c r="N145" s="464"/>
      <c r="O145" s="342"/>
      <c r="P145" s="342" t="s">
        <v>159</v>
      </c>
      <c r="Q145" s="342" t="s">
        <v>159</v>
      </c>
      <c r="R145" s="469"/>
      <c r="S145" s="469"/>
      <c r="T145" s="471"/>
      <c r="U145" s="464"/>
      <c r="V145" s="464"/>
      <c r="W145" s="213" t="s">
        <v>109</v>
      </c>
      <c r="X145" s="464"/>
      <c r="Y145" s="464"/>
      <c r="Z145" s="464"/>
    </row>
    <row r="146" spans="1:26" ht="14.25" customHeight="1" x14ac:dyDescent="0.2">
      <c r="A146" s="465"/>
      <c r="B146" s="465"/>
      <c r="C146" s="482"/>
      <c r="D146" s="477"/>
      <c r="E146" s="477"/>
      <c r="F146" s="477"/>
      <c r="G146" s="345"/>
      <c r="H146" s="345"/>
      <c r="I146" s="345"/>
      <c r="J146" s="345" t="s">
        <v>90</v>
      </c>
      <c r="K146" s="465"/>
      <c r="L146" s="465"/>
      <c r="M146" s="465"/>
      <c r="N146" s="465"/>
      <c r="O146" s="343"/>
      <c r="P146" s="343" t="s">
        <v>132</v>
      </c>
      <c r="Q146" s="343"/>
      <c r="R146" s="470"/>
      <c r="S146" s="470"/>
      <c r="T146" s="472"/>
      <c r="U146" s="465"/>
      <c r="V146" s="465"/>
      <c r="W146" s="214" t="s">
        <v>85</v>
      </c>
      <c r="X146" s="465"/>
      <c r="Y146" s="465"/>
      <c r="Z146" s="465"/>
    </row>
    <row r="147" spans="1:26" s="40" customFormat="1" ht="18" customHeight="1" x14ac:dyDescent="0.5">
      <c r="A147" s="10"/>
      <c r="B147" s="31"/>
      <c r="C147" s="10"/>
      <c r="D147" s="45"/>
      <c r="E147" s="10"/>
      <c r="F147" s="10"/>
      <c r="G147" s="4"/>
      <c r="H147" s="4"/>
      <c r="I147" s="4"/>
      <c r="J147" s="4"/>
      <c r="K147" s="10"/>
      <c r="L147" s="10"/>
      <c r="M147" s="10"/>
      <c r="N147" s="10"/>
      <c r="O147" s="10"/>
      <c r="P147" s="10"/>
      <c r="Q147" s="10"/>
      <c r="R147" s="10"/>
      <c r="S147" s="10"/>
      <c r="T147" s="439"/>
      <c r="U147" s="294"/>
      <c r="V147" s="294"/>
      <c r="W147" s="294"/>
      <c r="X147" s="294"/>
      <c r="Y147" s="294"/>
      <c r="Z147" s="334"/>
    </row>
    <row r="148" spans="1:26" s="1" customFormat="1" ht="23.1" customHeight="1" x14ac:dyDescent="0.5">
      <c r="A148" s="10">
        <v>33</v>
      </c>
      <c r="B148" s="31" t="s">
        <v>12</v>
      </c>
      <c r="C148" s="10">
        <v>3224</v>
      </c>
      <c r="D148" s="45">
        <v>1</v>
      </c>
      <c r="E148" s="10">
        <v>3</v>
      </c>
      <c r="F148" s="10">
        <v>22</v>
      </c>
      <c r="G148" s="6"/>
      <c r="H148" s="6">
        <v>722</v>
      </c>
      <c r="I148" s="6">
        <v>330</v>
      </c>
      <c r="J148" s="262">
        <f t="shared" ref="J148" si="132">H148*I148</f>
        <v>238260</v>
      </c>
      <c r="K148" s="10"/>
      <c r="L148" s="10"/>
      <c r="M148" s="10"/>
      <c r="N148" s="10"/>
      <c r="O148" s="10"/>
      <c r="P148" s="10"/>
      <c r="Q148" s="10"/>
      <c r="R148" s="10"/>
      <c r="S148" s="10"/>
      <c r="T148" s="380">
        <f t="shared" ref="T148" si="133">Q148*S148/100</f>
        <v>0</v>
      </c>
      <c r="U148" s="357">
        <f t="shared" ref="U148" si="134">Q148-T148</f>
        <v>0</v>
      </c>
      <c r="V148" s="357">
        <f t="shared" ref="V148" si="135">J148+U148</f>
        <v>238260</v>
      </c>
      <c r="W148" s="87"/>
      <c r="X148" s="387" t="s">
        <v>133</v>
      </c>
      <c r="Y148" s="87"/>
      <c r="Z148" s="336"/>
    </row>
    <row r="149" spans="1:26" s="1" customFormat="1" ht="18" customHeight="1" x14ac:dyDescent="0.5">
      <c r="A149" s="19"/>
      <c r="B149" s="341"/>
      <c r="C149" s="21"/>
      <c r="D149" s="17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437"/>
      <c r="U149" s="102"/>
      <c r="V149" s="102"/>
      <c r="W149" s="102"/>
      <c r="X149" s="102"/>
      <c r="Y149" s="102"/>
      <c r="Z149" s="338"/>
    </row>
    <row r="150" spans="1:26" s="40" customFormat="1" ht="18.75" customHeight="1" x14ac:dyDescent="0.5">
      <c r="A150" s="10"/>
      <c r="B150" s="31"/>
      <c r="C150" s="10"/>
      <c r="D150" s="45"/>
      <c r="E150" s="10"/>
      <c r="F150" s="10"/>
      <c r="G150" s="4"/>
      <c r="H150" s="4"/>
      <c r="I150" s="4"/>
      <c r="J150" s="4"/>
      <c r="K150" s="4"/>
      <c r="L150" s="10"/>
      <c r="M150" s="10"/>
      <c r="N150" s="10"/>
      <c r="O150" s="10"/>
      <c r="P150" s="10"/>
      <c r="Q150" s="10"/>
      <c r="R150" s="10"/>
      <c r="S150" s="10"/>
      <c r="T150" s="439"/>
      <c r="U150" s="294"/>
      <c r="V150" s="294"/>
      <c r="W150" s="294"/>
      <c r="X150" s="294"/>
      <c r="Y150" s="294"/>
      <c r="Z150" s="334"/>
    </row>
    <row r="151" spans="1:26" s="1" customFormat="1" ht="23.1" customHeight="1" x14ac:dyDescent="0.5">
      <c r="A151" s="6">
        <v>34</v>
      </c>
      <c r="B151" s="7" t="s">
        <v>12</v>
      </c>
      <c r="C151" s="6">
        <v>3249</v>
      </c>
      <c r="D151" s="106">
        <v>1</v>
      </c>
      <c r="E151" s="6">
        <v>3</v>
      </c>
      <c r="F151" s="6">
        <v>48</v>
      </c>
      <c r="G151" s="6"/>
      <c r="H151" s="6">
        <v>748</v>
      </c>
      <c r="I151" s="6">
        <v>130</v>
      </c>
      <c r="J151" s="262">
        <f t="shared" ref="J151:J152" si="136">H151*I151</f>
        <v>97240</v>
      </c>
      <c r="K151" s="6"/>
      <c r="L151" s="6"/>
      <c r="M151" s="6"/>
      <c r="N151" s="6"/>
      <c r="O151" s="6"/>
      <c r="P151" s="6"/>
      <c r="Q151" s="6"/>
      <c r="R151" s="6"/>
      <c r="S151" s="6"/>
      <c r="T151" s="380">
        <f t="shared" ref="T151" si="137">Q151*S151/100</f>
        <v>0</v>
      </c>
      <c r="U151" s="357">
        <f t="shared" ref="U151" si="138">Q151-T151</f>
        <v>0</v>
      </c>
      <c r="V151" s="357">
        <f t="shared" ref="V151" si="139">J151+U151</f>
        <v>97240</v>
      </c>
      <c r="W151" s="87"/>
      <c r="X151" s="387" t="s">
        <v>133</v>
      </c>
      <c r="Y151" s="87"/>
      <c r="Z151" s="336"/>
    </row>
    <row r="152" spans="1:26" s="1" customFormat="1" ht="23.1" customHeight="1" x14ac:dyDescent="0.5">
      <c r="A152" s="6">
        <v>35</v>
      </c>
      <c r="B152" s="7" t="s">
        <v>27</v>
      </c>
      <c r="C152" s="6">
        <v>94</v>
      </c>
      <c r="D152" s="106">
        <v>1</v>
      </c>
      <c r="E152" s="6">
        <v>1</v>
      </c>
      <c r="F152" s="6">
        <v>91</v>
      </c>
      <c r="G152" s="10"/>
      <c r="H152" s="10">
        <v>591</v>
      </c>
      <c r="I152" s="10">
        <v>330</v>
      </c>
      <c r="J152" s="262">
        <f t="shared" si="136"/>
        <v>195030</v>
      </c>
      <c r="K152" s="6"/>
      <c r="L152" s="6"/>
      <c r="M152" s="6"/>
      <c r="N152" s="6"/>
      <c r="O152" s="6"/>
      <c r="P152" s="6"/>
      <c r="Q152" s="6"/>
      <c r="R152" s="6"/>
      <c r="S152" s="6"/>
      <c r="T152" s="380">
        <f t="shared" ref="T152" si="140">Q152*S152/100</f>
        <v>0</v>
      </c>
      <c r="U152" s="357">
        <f t="shared" ref="U152" si="141">Q152-T152</f>
        <v>0</v>
      </c>
      <c r="V152" s="357">
        <f t="shared" ref="V152" si="142">J152+U152</f>
        <v>195030</v>
      </c>
      <c r="W152" s="87"/>
      <c r="X152" s="387"/>
      <c r="Y152" s="87"/>
      <c r="Z152" s="336"/>
    </row>
    <row r="153" spans="1:26" s="1" customFormat="1" ht="19.5" customHeight="1" x14ac:dyDescent="0.5">
      <c r="A153" s="19"/>
      <c r="B153" s="32"/>
      <c r="C153" s="19"/>
      <c r="D153" s="17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437"/>
      <c r="U153" s="102"/>
      <c r="V153" s="102"/>
      <c r="W153" s="102"/>
      <c r="X153" s="102"/>
      <c r="Y153" s="102"/>
      <c r="Z153" s="338"/>
    </row>
    <row r="154" spans="1:26" s="40" customFormat="1" ht="17.25" customHeight="1" x14ac:dyDescent="0.5">
      <c r="A154" s="9"/>
      <c r="B154" s="55"/>
      <c r="C154" s="43"/>
      <c r="D154" s="68"/>
      <c r="E154" s="9"/>
      <c r="F154" s="9"/>
      <c r="G154" s="4"/>
      <c r="H154" s="4"/>
      <c r="I154" s="4"/>
      <c r="J154" s="4"/>
      <c r="K154" s="144"/>
      <c r="L154" s="9"/>
      <c r="M154" s="9"/>
      <c r="N154" s="9"/>
      <c r="O154" s="9"/>
      <c r="P154" s="9"/>
      <c r="Q154" s="9"/>
      <c r="R154" s="43"/>
      <c r="S154" s="9"/>
      <c r="T154" s="438"/>
      <c r="U154" s="87"/>
      <c r="V154" s="87"/>
      <c r="W154" s="87"/>
      <c r="X154" s="87"/>
      <c r="Y154" s="87"/>
      <c r="Z154" s="336"/>
    </row>
    <row r="155" spans="1:26" s="1" customFormat="1" ht="23.1" customHeight="1" x14ac:dyDescent="0.5">
      <c r="A155" s="9">
        <v>36</v>
      </c>
      <c r="B155" s="10" t="s">
        <v>12</v>
      </c>
      <c r="C155" s="10">
        <v>3183</v>
      </c>
      <c r="D155" s="68">
        <v>9</v>
      </c>
      <c r="E155" s="9">
        <v>2</v>
      </c>
      <c r="F155" s="9">
        <v>38.299999999999997</v>
      </c>
      <c r="G155" s="10"/>
      <c r="H155" s="10">
        <v>3838.3</v>
      </c>
      <c r="I155" s="10">
        <v>130</v>
      </c>
      <c r="J155" s="262">
        <f t="shared" ref="J155:J162" si="143">H155*I155</f>
        <v>498979</v>
      </c>
      <c r="K155" s="9"/>
      <c r="L155" s="9"/>
      <c r="M155" s="9"/>
      <c r="N155" s="9"/>
      <c r="O155" s="9"/>
      <c r="P155" s="9"/>
      <c r="Q155" s="9"/>
      <c r="R155" s="43"/>
      <c r="S155" s="9"/>
      <c r="T155" s="380">
        <f t="shared" ref="T155:T162" si="144">Q155*S155/100</f>
        <v>0</v>
      </c>
      <c r="U155" s="357">
        <f t="shared" ref="U155:U162" si="145">Q155-T155</f>
        <v>0</v>
      </c>
      <c r="V155" s="357">
        <f t="shared" ref="V155:V162" si="146">J155+U155</f>
        <v>498979</v>
      </c>
      <c r="W155" s="87"/>
      <c r="X155" s="87"/>
      <c r="Y155" s="87"/>
      <c r="Z155" s="336"/>
    </row>
    <row r="156" spans="1:26" s="1" customFormat="1" ht="23.1" customHeight="1" x14ac:dyDescent="0.5">
      <c r="A156" s="9">
        <v>37</v>
      </c>
      <c r="B156" s="10" t="s">
        <v>12</v>
      </c>
      <c r="C156" s="10">
        <v>3223</v>
      </c>
      <c r="D156" s="68">
        <v>2</v>
      </c>
      <c r="E156" s="9">
        <v>3</v>
      </c>
      <c r="F156" s="9">
        <v>5</v>
      </c>
      <c r="G156" s="6"/>
      <c r="H156" s="6">
        <v>1105</v>
      </c>
      <c r="I156" s="6">
        <v>130</v>
      </c>
      <c r="J156" s="262">
        <f t="shared" si="143"/>
        <v>143650</v>
      </c>
      <c r="K156" s="9"/>
      <c r="L156" s="9"/>
      <c r="M156" s="9"/>
      <c r="N156" s="9"/>
      <c r="O156" s="9"/>
      <c r="P156" s="9"/>
      <c r="Q156" s="9"/>
      <c r="R156" s="43"/>
      <c r="S156" s="9"/>
      <c r="T156" s="380">
        <f t="shared" si="144"/>
        <v>0</v>
      </c>
      <c r="U156" s="357">
        <f t="shared" si="145"/>
        <v>0</v>
      </c>
      <c r="V156" s="357">
        <f t="shared" si="146"/>
        <v>143650</v>
      </c>
      <c r="W156" s="87"/>
      <c r="X156" s="87"/>
      <c r="Y156" s="87"/>
      <c r="Z156" s="336"/>
    </row>
    <row r="157" spans="1:26" s="1" customFormat="1" ht="23.1" customHeight="1" x14ac:dyDescent="0.5">
      <c r="A157" s="9">
        <v>38</v>
      </c>
      <c r="B157" s="10" t="s">
        <v>12</v>
      </c>
      <c r="C157" s="10">
        <v>3226</v>
      </c>
      <c r="D157" s="68">
        <v>3</v>
      </c>
      <c r="E157" s="9">
        <v>1</v>
      </c>
      <c r="F157" s="9">
        <v>40.700000000000003</v>
      </c>
      <c r="G157" s="10"/>
      <c r="H157" s="69">
        <v>1340.7</v>
      </c>
      <c r="I157" s="6">
        <v>130</v>
      </c>
      <c r="J157" s="262">
        <f t="shared" si="143"/>
        <v>174291</v>
      </c>
      <c r="K157" s="9"/>
      <c r="L157" s="9"/>
      <c r="M157" s="9"/>
      <c r="N157" s="9"/>
      <c r="O157" s="9"/>
      <c r="P157" s="9"/>
      <c r="Q157" s="9"/>
      <c r="R157" s="43"/>
      <c r="S157" s="9"/>
      <c r="T157" s="380">
        <f t="shared" si="144"/>
        <v>0</v>
      </c>
      <c r="U157" s="357">
        <f t="shared" si="145"/>
        <v>0</v>
      </c>
      <c r="V157" s="357">
        <f t="shared" si="146"/>
        <v>174291</v>
      </c>
      <c r="W157" s="87"/>
      <c r="X157" s="87"/>
      <c r="Y157" s="87"/>
      <c r="Z157" s="336"/>
    </row>
    <row r="158" spans="1:26" s="1" customFormat="1" ht="23.1" customHeight="1" x14ac:dyDescent="0.5">
      <c r="A158" s="9">
        <v>39</v>
      </c>
      <c r="B158" s="10" t="s">
        <v>12</v>
      </c>
      <c r="C158" s="10">
        <v>3227</v>
      </c>
      <c r="D158" s="68">
        <v>2</v>
      </c>
      <c r="E158" s="9">
        <v>0</v>
      </c>
      <c r="F158" s="9">
        <v>73.400000000000006</v>
      </c>
      <c r="G158" s="6"/>
      <c r="H158" s="38">
        <v>873.4</v>
      </c>
      <c r="I158" s="6">
        <v>130</v>
      </c>
      <c r="J158" s="262">
        <f t="shared" si="143"/>
        <v>113542</v>
      </c>
      <c r="K158" s="9"/>
      <c r="L158" s="9"/>
      <c r="M158" s="9"/>
      <c r="N158" s="9"/>
      <c r="O158" s="9"/>
      <c r="P158" s="9"/>
      <c r="Q158" s="9"/>
      <c r="R158" s="43"/>
      <c r="S158" s="9"/>
      <c r="T158" s="380">
        <f t="shared" si="144"/>
        <v>0</v>
      </c>
      <c r="U158" s="357">
        <f t="shared" si="145"/>
        <v>0</v>
      </c>
      <c r="V158" s="357">
        <f t="shared" si="146"/>
        <v>113542</v>
      </c>
      <c r="W158" s="87"/>
      <c r="X158" s="387"/>
      <c r="Y158" s="87"/>
      <c r="Z158" s="336"/>
    </row>
    <row r="159" spans="1:26" s="1" customFormat="1" ht="23.1" customHeight="1" x14ac:dyDescent="0.5">
      <c r="A159" s="9">
        <v>40</v>
      </c>
      <c r="B159" s="10" t="s">
        <v>12</v>
      </c>
      <c r="C159" s="10">
        <v>3914</v>
      </c>
      <c r="D159" s="68">
        <v>6</v>
      </c>
      <c r="E159" s="9">
        <v>1</v>
      </c>
      <c r="F159" s="9">
        <v>22</v>
      </c>
      <c r="G159" s="6"/>
      <c r="H159" s="6">
        <v>2522</v>
      </c>
      <c r="I159" s="6">
        <v>330</v>
      </c>
      <c r="J159" s="262">
        <f t="shared" si="143"/>
        <v>832260</v>
      </c>
      <c r="K159" s="9"/>
      <c r="L159" s="9"/>
      <c r="M159" s="9"/>
      <c r="N159" s="9"/>
      <c r="O159" s="9"/>
      <c r="P159" s="9"/>
      <c r="Q159" s="9"/>
      <c r="R159" s="43"/>
      <c r="S159" s="9"/>
      <c r="T159" s="380">
        <f t="shared" si="144"/>
        <v>0</v>
      </c>
      <c r="U159" s="357">
        <f t="shared" si="145"/>
        <v>0</v>
      </c>
      <c r="V159" s="357">
        <f t="shared" si="146"/>
        <v>832260</v>
      </c>
      <c r="W159" s="87"/>
      <c r="X159" s="387" t="s">
        <v>133</v>
      </c>
      <c r="Y159" s="87"/>
      <c r="Z159" s="336"/>
    </row>
    <row r="160" spans="1:26" s="1" customFormat="1" ht="23.1" customHeight="1" x14ac:dyDescent="0.5">
      <c r="A160" s="9">
        <v>41</v>
      </c>
      <c r="B160" s="10" t="s">
        <v>12</v>
      </c>
      <c r="C160" s="10">
        <v>3915</v>
      </c>
      <c r="D160" s="68">
        <v>1</v>
      </c>
      <c r="E160" s="9">
        <v>1</v>
      </c>
      <c r="F160" s="9">
        <v>39.5</v>
      </c>
      <c r="G160" s="10"/>
      <c r="H160" s="69">
        <v>539.5</v>
      </c>
      <c r="I160" s="10">
        <v>330</v>
      </c>
      <c r="J160" s="262">
        <f t="shared" si="143"/>
        <v>178035</v>
      </c>
      <c r="K160" s="9"/>
      <c r="L160" s="9"/>
      <c r="M160" s="9"/>
      <c r="N160" s="9"/>
      <c r="O160" s="9"/>
      <c r="P160" s="9"/>
      <c r="Q160" s="9"/>
      <c r="R160" s="43"/>
      <c r="S160" s="9"/>
      <c r="T160" s="380">
        <f t="shared" si="144"/>
        <v>0</v>
      </c>
      <c r="U160" s="357">
        <f t="shared" si="145"/>
        <v>0</v>
      </c>
      <c r="V160" s="357">
        <f t="shared" si="146"/>
        <v>178035</v>
      </c>
      <c r="W160" s="87"/>
      <c r="X160" s="87"/>
      <c r="Y160" s="87"/>
      <c r="Z160" s="336"/>
    </row>
    <row r="161" spans="1:26" s="40" customFormat="1" ht="23.1" customHeight="1" x14ac:dyDescent="0.5">
      <c r="A161" s="6">
        <v>42</v>
      </c>
      <c r="B161" s="10" t="s">
        <v>12</v>
      </c>
      <c r="C161" s="10">
        <v>6935</v>
      </c>
      <c r="D161" s="106">
        <v>0</v>
      </c>
      <c r="E161" s="6">
        <v>0</v>
      </c>
      <c r="F161" s="6">
        <v>67.5</v>
      </c>
      <c r="G161" s="6"/>
      <c r="H161" s="38">
        <v>67.5</v>
      </c>
      <c r="I161" s="6">
        <v>380</v>
      </c>
      <c r="J161" s="262">
        <f t="shared" si="143"/>
        <v>25650</v>
      </c>
      <c r="K161" s="6">
        <v>1</v>
      </c>
      <c r="L161" s="6">
        <v>504</v>
      </c>
      <c r="M161" s="6" t="s">
        <v>37</v>
      </c>
      <c r="N161" s="6">
        <v>180</v>
      </c>
      <c r="O161" s="6"/>
      <c r="P161" s="46">
        <v>6850</v>
      </c>
      <c r="Q161" s="395">
        <f t="shared" ref="Q161" si="147">N161*P161</f>
        <v>1233000</v>
      </c>
      <c r="R161" s="9">
        <v>16</v>
      </c>
      <c r="S161" s="6"/>
      <c r="T161" s="380">
        <f t="shared" si="144"/>
        <v>0</v>
      </c>
      <c r="U161" s="357">
        <f t="shared" si="145"/>
        <v>1233000</v>
      </c>
      <c r="V161" s="357">
        <f t="shared" si="146"/>
        <v>1258650</v>
      </c>
      <c r="W161" s="87"/>
      <c r="X161" s="87"/>
      <c r="Y161" s="87"/>
      <c r="Z161" s="336"/>
    </row>
    <row r="162" spans="1:26" s="40" customFormat="1" ht="23.1" customHeight="1" x14ac:dyDescent="0.5">
      <c r="A162" s="6">
        <v>43</v>
      </c>
      <c r="B162" s="10" t="s">
        <v>12</v>
      </c>
      <c r="C162" s="43">
        <v>6936</v>
      </c>
      <c r="D162" s="106">
        <v>0</v>
      </c>
      <c r="E162" s="6">
        <v>0</v>
      </c>
      <c r="F162" s="38">
        <v>66.5</v>
      </c>
      <c r="G162" s="6"/>
      <c r="H162" s="6">
        <v>66.5</v>
      </c>
      <c r="I162" s="6">
        <v>380</v>
      </c>
      <c r="J162" s="262">
        <f t="shared" si="143"/>
        <v>25270</v>
      </c>
      <c r="K162" s="6">
        <v>3</v>
      </c>
      <c r="L162" s="6">
        <v>100</v>
      </c>
      <c r="M162" s="6" t="s">
        <v>22</v>
      </c>
      <c r="N162" s="9">
        <v>360</v>
      </c>
      <c r="O162" s="9"/>
      <c r="P162" s="46">
        <v>6850</v>
      </c>
      <c r="Q162" s="395">
        <f t="shared" ref="Q162" si="148">N162*P162</f>
        <v>2466000</v>
      </c>
      <c r="R162" s="6">
        <v>1</v>
      </c>
      <c r="S162" s="6"/>
      <c r="T162" s="380">
        <f t="shared" si="144"/>
        <v>0</v>
      </c>
      <c r="U162" s="357">
        <f t="shared" si="145"/>
        <v>2466000</v>
      </c>
      <c r="V162" s="357">
        <f t="shared" si="146"/>
        <v>2491270</v>
      </c>
      <c r="W162" s="87"/>
      <c r="X162" s="87"/>
      <c r="Y162" s="87"/>
      <c r="Z162" s="336"/>
    </row>
    <row r="163" spans="1:26" s="40" customFormat="1" ht="23.1" customHeight="1" x14ac:dyDescent="0.5">
      <c r="A163" s="56"/>
      <c r="B163" s="8"/>
      <c r="C163" s="6"/>
      <c r="D163" s="68"/>
      <c r="E163" s="9"/>
      <c r="F163" s="9"/>
      <c r="G163" s="6"/>
      <c r="H163" s="6"/>
      <c r="I163" s="6"/>
      <c r="J163" s="6"/>
      <c r="K163" s="9"/>
      <c r="L163" s="9"/>
      <c r="M163" s="6" t="s">
        <v>35</v>
      </c>
      <c r="N163" s="9"/>
      <c r="O163" s="9"/>
      <c r="P163" s="9"/>
      <c r="Q163" s="9"/>
      <c r="R163" s="43"/>
      <c r="S163" s="6"/>
      <c r="T163" s="438"/>
      <c r="U163" s="87"/>
      <c r="V163" s="87"/>
      <c r="W163" s="87"/>
      <c r="X163" s="87"/>
      <c r="Y163" s="87"/>
      <c r="Z163" s="336"/>
    </row>
    <row r="164" spans="1:26" s="1" customFormat="1" ht="23.1" customHeight="1" x14ac:dyDescent="0.5">
      <c r="A164" s="56"/>
      <c r="B164" s="8"/>
      <c r="C164" s="6"/>
      <c r="D164" s="68"/>
      <c r="E164" s="9"/>
      <c r="F164" s="9"/>
      <c r="G164" s="10"/>
      <c r="H164" s="10"/>
      <c r="I164" s="10"/>
      <c r="J164" s="10"/>
      <c r="K164" s="9"/>
      <c r="L164" s="9"/>
      <c r="M164" s="6" t="s">
        <v>36</v>
      </c>
      <c r="N164" s="9"/>
      <c r="O164" s="9"/>
      <c r="P164" s="9"/>
      <c r="Q164" s="9"/>
      <c r="R164" s="43"/>
      <c r="S164" s="9"/>
      <c r="T164" s="438"/>
      <c r="U164" s="87"/>
      <c r="V164" s="87"/>
      <c r="W164" s="87"/>
      <c r="X164" s="87"/>
      <c r="Y164" s="87"/>
      <c r="Z164" s="336"/>
    </row>
    <row r="165" spans="1:26" s="40" customFormat="1" ht="23.1" customHeight="1" x14ac:dyDescent="0.5">
      <c r="A165" s="56"/>
      <c r="B165" s="57"/>
      <c r="C165" s="43"/>
      <c r="D165" s="68"/>
      <c r="E165" s="9"/>
      <c r="F165" s="9"/>
      <c r="G165" s="43"/>
      <c r="H165" s="43"/>
      <c r="I165" s="43"/>
      <c r="J165" s="43"/>
      <c r="K165" s="9"/>
      <c r="L165" s="9"/>
      <c r="M165" s="9"/>
      <c r="N165" s="9"/>
      <c r="O165" s="9"/>
      <c r="P165" s="9"/>
      <c r="Q165" s="9"/>
      <c r="R165" s="43"/>
      <c r="S165" s="9"/>
      <c r="T165" s="438"/>
      <c r="U165" s="87"/>
      <c r="V165" s="87"/>
      <c r="W165" s="87"/>
      <c r="X165" s="87"/>
      <c r="Y165" s="87"/>
      <c r="Z165" s="336"/>
    </row>
    <row r="166" spans="1:26" s="1" customFormat="1" ht="23.1" customHeight="1" x14ac:dyDescent="0.5">
      <c r="A166" s="18"/>
      <c r="B166" s="59"/>
      <c r="C166" s="60"/>
      <c r="D166" s="17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437"/>
      <c r="U166" s="102"/>
      <c r="V166" s="102"/>
      <c r="W166" s="102"/>
      <c r="X166" s="102"/>
      <c r="Y166" s="102"/>
      <c r="Z166" s="338"/>
    </row>
    <row r="167" spans="1:26" s="40" customFormat="1" ht="23.1" customHeight="1" x14ac:dyDescent="0.5">
      <c r="A167" s="48"/>
      <c r="B167" s="143"/>
      <c r="C167" s="143"/>
      <c r="D167" s="142"/>
      <c r="E167" s="142"/>
      <c r="F167" s="142"/>
      <c r="G167"/>
      <c r="H167"/>
      <c r="I167"/>
      <c r="J167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3"/>
      <c r="V167" s="143"/>
    </row>
    <row r="168" spans="1:26" x14ac:dyDescent="0.4">
      <c r="A168" s="492" t="s">
        <v>93</v>
      </c>
      <c r="B168" s="487"/>
      <c r="C168" s="487"/>
      <c r="D168" s="487"/>
      <c r="E168" s="487"/>
      <c r="F168" s="487"/>
      <c r="G168" s="346"/>
      <c r="H168" s="346"/>
      <c r="I168" s="346"/>
      <c r="J168" s="346"/>
      <c r="K168" s="492" t="s">
        <v>104</v>
      </c>
      <c r="L168" s="487"/>
      <c r="M168" s="487"/>
      <c r="N168" s="487"/>
      <c r="O168" s="487"/>
      <c r="P168" s="487"/>
      <c r="Q168" s="487"/>
      <c r="R168" s="487"/>
      <c r="S168" s="514"/>
      <c r="T168" s="429"/>
      <c r="U168" s="274"/>
      <c r="V168" s="352"/>
      <c r="W168" s="212" t="s">
        <v>106</v>
      </c>
      <c r="X168" s="189"/>
      <c r="Y168" s="189"/>
      <c r="Z168" s="211"/>
    </row>
    <row r="169" spans="1:26" ht="18" customHeight="1" x14ac:dyDescent="0.4">
      <c r="A169" s="491" t="s">
        <v>3</v>
      </c>
      <c r="B169" s="491" t="s">
        <v>4</v>
      </c>
      <c r="C169" s="497" t="s">
        <v>5</v>
      </c>
      <c r="D169" s="492" t="s">
        <v>6</v>
      </c>
      <c r="E169" s="487"/>
      <c r="F169" s="493"/>
      <c r="G169" s="188" t="s">
        <v>83</v>
      </c>
      <c r="H169" s="188" t="s">
        <v>86</v>
      </c>
      <c r="I169" s="188" t="s">
        <v>87</v>
      </c>
      <c r="J169" s="188" t="s">
        <v>155</v>
      </c>
      <c r="K169" s="491" t="s">
        <v>3</v>
      </c>
      <c r="L169" s="491" t="s">
        <v>7</v>
      </c>
      <c r="M169" s="491" t="s">
        <v>8</v>
      </c>
      <c r="N169" s="491" t="s">
        <v>95</v>
      </c>
      <c r="O169" s="348" t="s">
        <v>110</v>
      </c>
      <c r="P169" s="348" t="s">
        <v>87</v>
      </c>
      <c r="Q169" s="348" t="s">
        <v>155</v>
      </c>
      <c r="R169" s="208"/>
      <c r="S169" s="415"/>
      <c r="T169" s="436"/>
      <c r="U169" s="483" t="s">
        <v>100</v>
      </c>
      <c r="V169" s="464" t="s">
        <v>103</v>
      </c>
      <c r="W169" s="213" t="s">
        <v>107</v>
      </c>
      <c r="X169" s="464" t="s">
        <v>101</v>
      </c>
      <c r="Y169" s="464" t="s">
        <v>102</v>
      </c>
      <c r="Z169" s="464" t="s">
        <v>146</v>
      </c>
    </row>
    <row r="170" spans="1:26" ht="14.25" customHeight="1" x14ac:dyDescent="0.4">
      <c r="A170" s="464"/>
      <c r="B170" s="464"/>
      <c r="C170" s="481"/>
      <c r="D170" s="475" t="s">
        <v>9</v>
      </c>
      <c r="E170" s="475" t="s">
        <v>10</v>
      </c>
      <c r="F170" s="475" t="s">
        <v>11</v>
      </c>
      <c r="G170" s="344" t="s">
        <v>123</v>
      </c>
      <c r="H170" s="344" t="s">
        <v>114</v>
      </c>
      <c r="I170" s="344" t="s">
        <v>88</v>
      </c>
      <c r="J170" s="344" t="s">
        <v>87</v>
      </c>
      <c r="K170" s="464"/>
      <c r="L170" s="464"/>
      <c r="M170" s="464"/>
      <c r="N170" s="464"/>
      <c r="O170" s="342" t="s">
        <v>111</v>
      </c>
      <c r="P170" s="342" t="s">
        <v>88</v>
      </c>
      <c r="Q170" s="342" t="s">
        <v>87</v>
      </c>
      <c r="R170" s="466" t="s">
        <v>97</v>
      </c>
      <c r="S170" s="467"/>
      <c r="T170" s="468"/>
      <c r="U170" s="484"/>
      <c r="V170" s="464"/>
      <c r="W170" s="213" t="s">
        <v>96</v>
      </c>
      <c r="X170" s="464"/>
      <c r="Y170" s="464"/>
      <c r="Z170" s="464"/>
    </row>
    <row r="171" spans="1:26" ht="14.25" customHeight="1" x14ac:dyDescent="0.2">
      <c r="A171" s="464"/>
      <c r="B171" s="464"/>
      <c r="C171" s="481"/>
      <c r="D171" s="476"/>
      <c r="E171" s="476"/>
      <c r="F171" s="476"/>
      <c r="G171" s="344" t="s">
        <v>124</v>
      </c>
      <c r="H171" s="344" t="s">
        <v>115</v>
      </c>
      <c r="I171" s="344" t="s">
        <v>125</v>
      </c>
      <c r="J171" s="344" t="s">
        <v>88</v>
      </c>
      <c r="K171" s="464"/>
      <c r="L171" s="464"/>
      <c r="M171" s="464"/>
      <c r="N171" s="464"/>
      <c r="O171" s="342" t="s">
        <v>112</v>
      </c>
      <c r="P171" s="342" t="s">
        <v>158</v>
      </c>
      <c r="Q171" s="342" t="s">
        <v>158</v>
      </c>
      <c r="R171" s="469" t="s">
        <v>98</v>
      </c>
      <c r="S171" s="496" t="s">
        <v>144</v>
      </c>
      <c r="T171" s="471" t="s">
        <v>99</v>
      </c>
      <c r="U171" s="481"/>
      <c r="V171" s="464"/>
      <c r="W171" s="213" t="s">
        <v>108</v>
      </c>
      <c r="X171" s="464"/>
      <c r="Y171" s="464"/>
      <c r="Z171" s="464"/>
    </row>
    <row r="172" spans="1:26" ht="49.5" customHeight="1" x14ac:dyDescent="0.2">
      <c r="A172" s="464"/>
      <c r="B172" s="464"/>
      <c r="C172" s="481"/>
      <c r="D172" s="476"/>
      <c r="E172" s="476"/>
      <c r="F172" s="476"/>
      <c r="G172" s="344" t="s">
        <v>85</v>
      </c>
      <c r="H172" s="344"/>
      <c r="I172" s="344" t="s">
        <v>115</v>
      </c>
      <c r="J172" s="344" t="s">
        <v>117</v>
      </c>
      <c r="K172" s="464"/>
      <c r="L172" s="464"/>
      <c r="M172" s="464"/>
      <c r="N172" s="464"/>
      <c r="O172" s="342"/>
      <c r="P172" s="342" t="s">
        <v>159</v>
      </c>
      <c r="Q172" s="342" t="s">
        <v>159</v>
      </c>
      <c r="R172" s="469"/>
      <c r="S172" s="469"/>
      <c r="T172" s="471"/>
      <c r="U172" s="481"/>
      <c r="V172" s="464"/>
      <c r="W172" s="213" t="s">
        <v>109</v>
      </c>
      <c r="X172" s="464"/>
      <c r="Y172" s="464"/>
      <c r="Z172" s="464"/>
    </row>
    <row r="173" spans="1:26" ht="14.25" customHeight="1" x14ac:dyDescent="0.2">
      <c r="A173" s="465"/>
      <c r="B173" s="465"/>
      <c r="C173" s="482"/>
      <c r="D173" s="477"/>
      <c r="E173" s="477"/>
      <c r="F173" s="477"/>
      <c r="G173" s="345"/>
      <c r="H173" s="345"/>
      <c r="I173" s="345"/>
      <c r="J173" s="345" t="s">
        <v>90</v>
      </c>
      <c r="K173" s="465"/>
      <c r="L173" s="465"/>
      <c r="M173" s="465"/>
      <c r="N173" s="465"/>
      <c r="O173" s="343"/>
      <c r="P173" s="343" t="s">
        <v>132</v>
      </c>
      <c r="Q173" s="343"/>
      <c r="R173" s="470"/>
      <c r="S173" s="470"/>
      <c r="T173" s="472"/>
      <c r="U173" s="482"/>
      <c r="V173" s="465"/>
      <c r="W173" s="214" t="s">
        <v>85</v>
      </c>
      <c r="X173" s="465"/>
      <c r="Y173" s="465"/>
      <c r="Z173" s="465"/>
    </row>
    <row r="174" spans="1:26" s="40" customFormat="1" ht="14.25" customHeight="1" x14ac:dyDescent="0.5">
      <c r="A174" s="56"/>
      <c r="B174" s="73"/>
      <c r="C174" s="111"/>
      <c r="D174" s="68"/>
      <c r="E174" s="9"/>
      <c r="F174" s="9"/>
      <c r="G174" s="10"/>
      <c r="H174" s="10"/>
      <c r="I174" s="10"/>
      <c r="J174" s="10"/>
      <c r="K174" s="9"/>
      <c r="L174" s="9"/>
      <c r="M174" s="9"/>
      <c r="N174" s="9"/>
      <c r="O174" s="9"/>
      <c r="P174" s="9"/>
      <c r="Q174" s="9"/>
      <c r="R174" s="9"/>
      <c r="S174" s="9"/>
      <c r="T174" s="439"/>
      <c r="U174" s="294"/>
      <c r="V174" s="294"/>
      <c r="W174" s="294"/>
      <c r="X174" s="294"/>
      <c r="Y174" s="294"/>
      <c r="Z174" s="334"/>
    </row>
    <row r="175" spans="1:26" s="1" customFormat="1" ht="23.1" customHeight="1" x14ac:dyDescent="0.5">
      <c r="A175" s="6">
        <v>44</v>
      </c>
      <c r="B175" s="8" t="s">
        <v>12</v>
      </c>
      <c r="C175" s="6">
        <v>6638</v>
      </c>
      <c r="D175" s="106">
        <v>3</v>
      </c>
      <c r="E175" s="6">
        <v>2</v>
      </c>
      <c r="F175" s="6">
        <v>48</v>
      </c>
      <c r="G175" s="6"/>
      <c r="H175" s="6">
        <v>1448</v>
      </c>
      <c r="I175" s="6">
        <v>130</v>
      </c>
      <c r="J175" s="262">
        <f t="shared" ref="J175" si="149">H175*I175</f>
        <v>188240</v>
      </c>
      <c r="K175" s="6"/>
      <c r="L175" s="6"/>
      <c r="M175" s="6"/>
      <c r="N175" s="6"/>
      <c r="O175" s="6"/>
      <c r="P175" s="6"/>
      <c r="Q175" s="6"/>
      <c r="R175" s="6"/>
      <c r="S175" s="6"/>
      <c r="T175" s="380">
        <f t="shared" ref="T175" si="150">Q175*S175/100</f>
        <v>0</v>
      </c>
      <c r="U175" s="357">
        <f t="shared" ref="U175" si="151">Q175-T175</f>
        <v>0</v>
      </c>
      <c r="V175" s="357">
        <f t="shared" ref="V175" si="152">J175+U175</f>
        <v>188240</v>
      </c>
      <c r="W175" s="87"/>
      <c r="X175" s="387" t="s">
        <v>133</v>
      </c>
      <c r="Y175" s="87"/>
      <c r="Z175" s="336"/>
    </row>
    <row r="176" spans="1:26" s="1" customFormat="1" ht="18.75" customHeight="1" x14ac:dyDescent="0.5">
      <c r="A176" s="19"/>
      <c r="B176" s="32"/>
      <c r="C176" s="19"/>
      <c r="D176" s="17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437"/>
      <c r="U176" s="102"/>
      <c r="V176" s="102"/>
      <c r="W176" s="102"/>
      <c r="X176" s="102"/>
      <c r="Y176" s="102"/>
      <c r="Z176" s="338"/>
    </row>
    <row r="177" spans="1:26" s="1" customFormat="1" ht="18" customHeight="1" x14ac:dyDescent="0.5">
      <c r="A177" s="10"/>
      <c r="B177" s="30"/>
      <c r="C177" s="10"/>
      <c r="D177" s="45"/>
      <c r="E177" s="10"/>
      <c r="F177" s="10"/>
      <c r="G177" s="4"/>
      <c r="H177" s="4"/>
      <c r="I177" s="4"/>
      <c r="J177" s="4"/>
      <c r="K177" s="10"/>
      <c r="L177" s="10"/>
      <c r="M177" s="10"/>
      <c r="N177" s="10"/>
      <c r="O177" s="10"/>
      <c r="P177" s="10"/>
      <c r="Q177" s="10"/>
      <c r="R177" s="10"/>
      <c r="S177" s="10"/>
      <c r="T177" s="439"/>
      <c r="U177" s="294"/>
      <c r="V177" s="294"/>
      <c r="W177" s="294"/>
      <c r="X177" s="294"/>
      <c r="Y177" s="294"/>
      <c r="Z177" s="334"/>
    </row>
    <row r="178" spans="1:26" s="1" customFormat="1" ht="23.1" customHeight="1" x14ac:dyDescent="0.5">
      <c r="A178" s="6">
        <v>45</v>
      </c>
      <c r="B178" s="8" t="s">
        <v>12</v>
      </c>
      <c r="C178" s="6">
        <v>6640</v>
      </c>
      <c r="D178" s="106">
        <v>3</v>
      </c>
      <c r="E178" s="6">
        <v>3</v>
      </c>
      <c r="F178" s="6">
        <v>58</v>
      </c>
      <c r="G178" s="6"/>
      <c r="H178" s="6">
        <v>1558</v>
      </c>
      <c r="I178" s="6">
        <v>130</v>
      </c>
      <c r="J178" s="262">
        <f t="shared" ref="J178" si="153">H178*I178</f>
        <v>202540</v>
      </c>
      <c r="K178" s="6"/>
      <c r="L178" s="6"/>
      <c r="M178" s="6"/>
      <c r="N178" s="6"/>
      <c r="O178" s="6"/>
      <c r="P178" s="6"/>
      <c r="Q178" s="6"/>
      <c r="R178" s="6"/>
      <c r="S178" s="6"/>
      <c r="T178" s="380">
        <f>Q178*S178/100</f>
        <v>0</v>
      </c>
      <c r="U178" s="357">
        <f t="shared" ref="U178" si="154">Q178-T178</f>
        <v>0</v>
      </c>
      <c r="V178" s="357">
        <f t="shared" ref="V178" si="155">J178+U178</f>
        <v>202540</v>
      </c>
      <c r="W178" s="87"/>
      <c r="X178" s="387" t="s">
        <v>133</v>
      </c>
      <c r="Y178" s="87"/>
      <c r="Z178" s="336"/>
    </row>
    <row r="179" spans="1:26" s="1" customFormat="1" ht="17.25" customHeight="1" x14ac:dyDescent="0.5">
      <c r="A179" s="19"/>
      <c r="B179" s="32"/>
      <c r="C179" s="19"/>
      <c r="D179" s="17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437"/>
      <c r="U179" s="102"/>
      <c r="V179" s="102"/>
      <c r="W179" s="102"/>
      <c r="X179" s="102"/>
      <c r="Y179" s="102"/>
      <c r="Z179" s="338"/>
    </row>
    <row r="180" spans="1:26" s="1" customFormat="1" ht="15.75" customHeight="1" x14ac:dyDescent="0.5">
      <c r="A180" s="10"/>
      <c r="B180" s="30"/>
      <c r="C180" s="10"/>
      <c r="D180" s="45"/>
      <c r="E180" s="10"/>
      <c r="F180" s="10"/>
      <c r="G180" s="4"/>
      <c r="H180" s="4"/>
      <c r="I180" s="4"/>
      <c r="J180" s="4"/>
      <c r="K180" s="10"/>
      <c r="L180" s="10"/>
      <c r="M180" s="10"/>
      <c r="N180" s="10"/>
      <c r="O180" s="10"/>
      <c r="P180" s="10"/>
      <c r="Q180" s="10"/>
      <c r="R180" s="10"/>
      <c r="S180" s="10"/>
      <c r="T180" s="439"/>
      <c r="U180" s="294"/>
      <c r="V180" s="294"/>
      <c r="W180" s="294"/>
      <c r="X180" s="294"/>
      <c r="Y180" s="294"/>
      <c r="Z180" s="334"/>
    </row>
    <row r="181" spans="1:26" s="1" customFormat="1" ht="23.1" customHeight="1" x14ac:dyDescent="0.5">
      <c r="A181" s="6">
        <v>46</v>
      </c>
      <c r="B181" s="8" t="s">
        <v>12</v>
      </c>
      <c r="C181" s="6">
        <v>6641</v>
      </c>
      <c r="D181" s="106">
        <v>3</v>
      </c>
      <c r="E181" s="6">
        <v>0</v>
      </c>
      <c r="F181" s="6">
        <v>10</v>
      </c>
      <c r="G181" s="6"/>
      <c r="H181" s="6">
        <v>1210</v>
      </c>
      <c r="I181" s="6">
        <v>130</v>
      </c>
      <c r="J181" s="262">
        <f t="shared" ref="J181" si="156">H181*I181</f>
        <v>157300</v>
      </c>
      <c r="K181" s="6"/>
      <c r="L181" s="6"/>
      <c r="M181" s="6"/>
      <c r="N181" s="6"/>
      <c r="O181" s="6"/>
      <c r="P181" s="6"/>
      <c r="Q181" s="6"/>
      <c r="R181" s="6"/>
      <c r="S181" s="6"/>
      <c r="T181" s="380">
        <f>Q181*S181/100</f>
        <v>0</v>
      </c>
      <c r="U181" s="357">
        <f t="shared" ref="U181" si="157">Q181-T181</f>
        <v>0</v>
      </c>
      <c r="V181" s="357">
        <f t="shared" ref="V181" si="158">J181+U181</f>
        <v>157300</v>
      </c>
      <c r="W181" s="87"/>
      <c r="X181" s="387" t="s">
        <v>133</v>
      </c>
      <c r="Y181" s="87"/>
      <c r="Z181" s="336"/>
    </row>
    <row r="182" spans="1:26" s="1" customFormat="1" ht="23.1" customHeight="1" x14ac:dyDescent="0.5">
      <c r="A182" s="6"/>
      <c r="B182" s="8"/>
      <c r="C182" s="6"/>
      <c r="D182" s="10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438"/>
      <c r="U182" s="87"/>
      <c r="V182" s="87"/>
      <c r="W182" s="87"/>
      <c r="X182" s="87"/>
      <c r="Y182" s="87"/>
      <c r="Z182" s="336"/>
    </row>
    <row r="183" spans="1:26" s="1" customFormat="1" ht="16.5" customHeight="1" x14ac:dyDescent="0.5">
      <c r="A183" s="19"/>
      <c r="B183" s="32"/>
      <c r="C183" s="19"/>
      <c r="D183" s="17"/>
      <c r="E183" s="19"/>
      <c r="F183" s="19"/>
      <c r="G183" s="47"/>
      <c r="H183" s="47"/>
      <c r="I183" s="47"/>
      <c r="J183" s="47"/>
      <c r="K183" s="19"/>
      <c r="L183" s="19"/>
      <c r="M183" s="19"/>
      <c r="N183" s="19"/>
      <c r="O183" s="19"/>
      <c r="P183" s="19"/>
      <c r="Q183" s="19"/>
      <c r="R183" s="19"/>
      <c r="S183" s="19"/>
      <c r="T183" s="437"/>
      <c r="U183" s="102"/>
      <c r="V183" s="102"/>
      <c r="W183" s="102"/>
      <c r="X183" s="102"/>
      <c r="Y183" s="102"/>
      <c r="Z183" s="338"/>
    </row>
    <row r="184" spans="1:26" s="1" customFormat="1" ht="17.25" customHeight="1" x14ac:dyDescent="0.5">
      <c r="A184" s="10"/>
      <c r="B184" s="30"/>
      <c r="C184" s="10"/>
      <c r="D184" s="45"/>
      <c r="E184" s="10"/>
      <c r="F184" s="10"/>
      <c r="G184" s="4"/>
      <c r="H184" s="4"/>
      <c r="I184" s="4"/>
      <c r="J184" s="4"/>
      <c r="K184" s="10"/>
      <c r="L184" s="10"/>
      <c r="M184" s="10"/>
      <c r="N184" s="10"/>
      <c r="O184" s="10"/>
      <c r="P184" s="10"/>
      <c r="Q184" s="10"/>
      <c r="R184" s="10"/>
      <c r="S184" s="10"/>
      <c r="T184" s="439"/>
      <c r="U184" s="294"/>
      <c r="V184" s="294"/>
      <c r="W184" s="294"/>
      <c r="X184" s="294"/>
      <c r="Y184" s="294"/>
      <c r="Z184" s="334"/>
    </row>
    <row r="185" spans="1:26" s="1" customFormat="1" ht="23.1" customHeight="1" x14ac:dyDescent="0.5">
      <c r="A185" s="72">
        <v>47</v>
      </c>
      <c r="B185" s="58" t="s">
        <v>12</v>
      </c>
      <c r="C185" s="9">
        <v>6941</v>
      </c>
      <c r="D185" s="106">
        <v>0</v>
      </c>
      <c r="E185" s="6">
        <v>0</v>
      </c>
      <c r="F185" s="38">
        <v>73.5</v>
      </c>
      <c r="G185" s="6"/>
      <c r="H185" s="38">
        <v>73.5</v>
      </c>
      <c r="I185" s="6">
        <v>380</v>
      </c>
      <c r="J185" s="262">
        <f t="shared" ref="J185" si="159">H185*I185</f>
        <v>27930</v>
      </c>
      <c r="K185" s="6">
        <v>1</v>
      </c>
      <c r="L185" s="6">
        <v>100</v>
      </c>
      <c r="M185" s="6" t="s">
        <v>22</v>
      </c>
      <c r="N185" s="6">
        <v>250</v>
      </c>
      <c r="O185" s="6"/>
      <c r="P185" s="46">
        <v>6850</v>
      </c>
      <c r="Q185" s="395">
        <f t="shared" ref="Q185" si="160">N185*P185</f>
        <v>1712500</v>
      </c>
      <c r="R185" s="6">
        <v>22</v>
      </c>
      <c r="S185" s="6">
        <v>34</v>
      </c>
      <c r="T185" s="380">
        <f>Q185*S185/100</f>
        <v>582250</v>
      </c>
      <c r="U185" s="357">
        <f t="shared" ref="U185" si="161">Q185-T185</f>
        <v>1130250</v>
      </c>
      <c r="V185" s="357">
        <f t="shared" ref="V185" si="162">J185+U185</f>
        <v>1158180</v>
      </c>
      <c r="W185" s="87"/>
      <c r="X185" s="387" t="s">
        <v>133</v>
      </c>
      <c r="Y185" s="87"/>
      <c r="Z185" s="336"/>
    </row>
    <row r="186" spans="1:26" s="40" customFormat="1" ht="23.1" customHeight="1" x14ac:dyDescent="0.5">
      <c r="A186" s="72"/>
      <c r="B186" s="8"/>
      <c r="C186" s="6"/>
      <c r="D186" s="106"/>
      <c r="E186" s="6"/>
      <c r="F186" s="6"/>
      <c r="G186" s="10"/>
      <c r="H186" s="10"/>
      <c r="I186" s="10"/>
      <c r="J186" s="10"/>
      <c r="K186" s="6"/>
      <c r="L186" s="6"/>
      <c r="M186" s="6" t="s">
        <v>38</v>
      </c>
      <c r="N186" s="6"/>
      <c r="O186" s="6"/>
      <c r="P186" s="6"/>
      <c r="Q186" s="6"/>
      <c r="R186" s="6"/>
      <c r="S186" s="6"/>
      <c r="T186" s="438"/>
      <c r="U186" s="87"/>
      <c r="V186" s="87"/>
      <c r="W186" s="87"/>
      <c r="X186" s="87"/>
      <c r="Y186" s="87"/>
      <c r="Z186" s="336"/>
    </row>
    <row r="187" spans="1:26" s="40" customFormat="1" ht="23.1" customHeight="1" x14ac:dyDescent="0.5">
      <c r="A187" s="72"/>
      <c r="B187" s="8"/>
      <c r="C187" s="6"/>
      <c r="D187" s="106"/>
      <c r="E187" s="6"/>
      <c r="F187" s="6"/>
      <c r="G187" s="6"/>
      <c r="H187" s="6"/>
      <c r="I187" s="6"/>
      <c r="J187" s="6"/>
      <c r="K187" s="6"/>
      <c r="L187" s="6"/>
      <c r="M187" s="6" t="s">
        <v>36</v>
      </c>
      <c r="N187" s="6"/>
      <c r="O187" s="6"/>
      <c r="P187" s="6"/>
      <c r="Q187" s="6"/>
      <c r="R187" s="6"/>
      <c r="S187" s="6"/>
      <c r="T187" s="438"/>
      <c r="U187" s="87"/>
      <c r="V187" s="87"/>
      <c r="W187" s="87"/>
      <c r="X187" s="87"/>
      <c r="Y187" s="87"/>
      <c r="Z187" s="336"/>
    </row>
    <row r="188" spans="1:26" s="1" customFormat="1" ht="18" customHeight="1" x14ac:dyDescent="0.5">
      <c r="A188" s="19"/>
      <c r="B188" s="59"/>
      <c r="C188" s="60"/>
      <c r="D188" s="17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437"/>
      <c r="U188" s="102"/>
      <c r="V188" s="102"/>
      <c r="W188" s="102"/>
      <c r="X188" s="102"/>
      <c r="Y188" s="102"/>
      <c r="Z188" s="338"/>
    </row>
    <row r="189" spans="1:26" s="1" customFormat="1" ht="16.5" customHeight="1" x14ac:dyDescent="0.5">
      <c r="A189" s="10"/>
      <c r="B189" s="30"/>
      <c r="C189" s="10"/>
      <c r="D189" s="45"/>
      <c r="E189" s="10"/>
      <c r="F189" s="10"/>
      <c r="G189" s="4"/>
      <c r="H189" s="4"/>
      <c r="I189" s="4"/>
      <c r="J189" s="4"/>
      <c r="K189" s="10"/>
      <c r="L189" s="10"/>
      <c r="M189" s="10"/>
      <c r="N189" s="10"/>
      <c r="O189" s="10"/>
      <c r="P189" s="10"/>
      <c r="Q189" s="10"/>
      <c r="R189" s="10"/>
      <c r="S189" s="10"/>
      <c r="T189" s="439"/>
      <c r="U189" s="294"/>
      <c r="V189" s="294"/>
      <c r="W189" s="294"/>
      <c r="X189" s="294"/>
      <c r="Y189" s="294"/>
      <c r="Z189" s="334"/>
    </row>
    <row r="190" spans="1:26" s="1" customFormat="1" ht="23.1" customHeight="1" x14ac:dyDescent="0.5">
      <c r="A190" s="6">
        <v>48</v>
      </c>
      <c r="B190" s="8" t="s">
        <v>12</v>
      </c>
      <c r="C190" s="6">
        <v>8064</v>
      </c>
      <c r="D190" s="106">
        <v>0</v>
      </c>
      <c r="E190" s="6">
        <v>3</v>
      </c>
      <c r="F190" s="6">
        <v>20.100000000000001</v>
      </c>
      <c r="G190" s="6"/>
      <c r="H190" s="38">
        <v>320.10000000000002</v>
      </c>
      <c r="I190" s="6">
        <v>380</v>
      </c>
      <c r="J190" s="262">
        <f t="shared" ref="J190" si="163">H190*I190</f>
        <v>121638.00000000001</v>
      </c>
      <c r="K190" s="6">
        <v>1</v>
      </c>
      <c r="L190" s="6">
        <v>100</v>
      </c>
      <c r="M190" s="33" t="s">
        <v>28</v>
      </c>
      <c r="N190" s="38">
        <v>220.8</v>
      </c>
      <c r="O190" s="38"/>
      <c r="P190" s="46">
        <v>6850</v>
      </c>
      <c r="Q190" s="395">
        <f t="shared" ref="Q190" si="164">N190*P190</f>
        <v>1512480</v>
      </c>
      <c r="R190" s="6">
        <v>23</v>
      </c>
      <c r="S190" s="6">
        <v>85</v>
      </c>
      <c r="T190" s="380">
        <f>Q190*S190/100</f>
        <v>1285608</v>
      </c>
      <c r="U190" s="357">
        <f t="shared" ref="U190" si="165">Q190-T190</f>
        <v>226872</v>
      </c>
      <c r="V190" s="357">
        <f t="shared" ref="V190" si="166">J190+U190</f>
        <v>348510</v>
      </c>
      <c r="W190" s="87"/>
      <c r="X190" s="387" t="s">
        <v>133</v>
      </c>
      <c r="Y190" s="87"/>
      <c r="Z190" s="336"/>
    </row>
    <row r="191" spans="1:26" s="1" customFormat="1" ht="23.1" customHeight="1" x14ac:dyDescent="0.5">
      <c r="A191" s="6"/>
      <c r="B191" s="8"/>
      <c r="C191" s="6"/>
      <c r="D191" s="106"/>
      <c r="E191" s="6"/>
      <c r="F191" s="6"/>
      <c r="G191" s="6"/>
      <c r="H191" s="6"/>
      <c r="I191" s="6"/>
      <c r="J191" s="6"/>
      <c r="K191" s="6"/>
      <c r="L191" s="6"/>
      <c r="M191" s="6" t="s">
        <v>35</v>
      </c>
      <c r="N191" s="6"/>
      <c r="O191" s="6"/>
      <c r="P191" s="6"/>
      <c r="Q191" s="6"/>
      <c r="R191" s="6"/>
      <c r="S191" s="6"/>
      <c r="T191" s="438"/>
      <c r="U191" s="87"/>
      <c r="V191" s="87"/>
      <c r="W191" s="87"/>
      <c r="X191" s="87"/>
      <c r="Y191" s="87"/>
      <c r="Z191" s="336"/>
    </row>
    <row r="192" spans="1:26" s="40" customFormat="1" ht="23.1" customHeight="1" x14ac:dyDescent="0.5">
      <c r="A192" s="9"/>
      <c r="B192" s="41"/>
      <c r="C192" s="9"/>
      <c r="D192" s="68"/>
      <c r="E192" s="9"/>
      <c r="F192" s="9"/>
      <c r="G192" s="10"/>
      <c r="H192" s="10"/>
      <c r="I192" s="10"/>
      <c r="J192" s="10"/>
      <c r="K192" s="9"/>
      <c r="L192" s="9"/>
      <c r="M192" s="6" t="s">
        <v>36</v>
      </c>
      <c r="N192" s="9"/>
      <c r="O192" s="9"/>
      <c r="P192" s="9"/>
      <c r="Q192" s="9"/>
      <c r="R192" s="9"/>
      <c r="S192" s="9"/>
      <c r="T192" s="438"/>
      <c r="U192" s="87"/>
      <c r="V192" s="87"/>
      <c r="W192" s="87"/>
      <c r="X192" s="87"/>
      <c r="Y192" s="87"/>
      <c r="Z192" s="336"/>
    </row>
    <row r="193" spans="1:26" s="1" customFormat="1" ht="23.1" customHeight="1" x14ac:dyDescent="0.5">
      <c r="A193" s="19"/>
      <c r="B193" s="32"/>
      <c r="C193" s="19"/>
      <c r="D193" s="17"/>
      <c r="E193" s="19"/>
      <c r="F193" s="19"/>
      <c r="G193" s="47"/>
      <c r="H193" s="47"/>
      <c r="I193" s="47"/>
      <c r="J193" s="47"/>
      <c r="K193" s="19"/>
      <c r="L193" s="19"/>
      <c r="M193" s="19"/>
      <c r="N193" s="19"/>
      <c r="O193" s="19"/>
      <c r="P193" s="19"/>
      <c r="Q193" s="19"/>
      <c r="R193" s="19"/>
      <c r="S193" s="19"/>
      <c r="T193" s="437"/>
      <c r="U193" s="102"/>
      <c r="V193" s="102"/>
      <c r="W193" s="102"/>
      <c r="X193" s="102"/>
      <c r="Y193" s="102"/>
      <c r="Z193" s="338"/>
    </row>
    <row r="194" spans="1:26" s="40" customFormat="1" ht="23.1" customHeight="1" x14ac:dyDescent="0.5">
      <c r="A194" s="15"/>
      <c r="B194" s="14"/>
      <c r="C194" s="15"/>
      <c r="D194" s="15"/>
      <c r="E194" s="15"/>
      <c r="F194" s="15"/>
      <c r="G194"/>
      <c r="H194"/>
      <c r="I194"/>
      <c r="J194"/>
      <c r="K194" s="15"/>
      <c r="L194" s="15"/>
      <c r="M194" s="15"/>
      <c r="N194" s="15"/>
      <c r="O194" s="15"/>
      <c r="P194" s="15"/>
      <c r="Q194" s="15"/>
      <c r="R194" s="15"/>
      <c r="S194" s="15"/>
      <c r="T194" s="185"/>
    </row>
    <row r="195" spans="1:26" x14ac:dyDescent="0.4">
      <c r="A195" s="492" t="s">
        <v>93</v>
      </c>
      <c r="B195" s="487"/>
      <c r="C195" s="487"/>
      <c r="D195" s="487"/>
      <c r="E195" s="487"/>
      <c r="F195" s="487"/>
      <c r="G195" s="346"/>
      <c r="H195" s="346"/>
      <c r="I195" s="346"/>
      <c r="J195" s="346"/>
      <c r="K195" s="492" t="s">
        <v>104</v>
      </c>
      <c r="L195" s="487"/>
      <c r="M195" s="487"/>
      <c r="N195" s="487"/>
      <c r="O195" s="487"/>
      <c r="P195" s="487"/>
      <c r="Q195" s="487"/>
      <c r="R195" s="487"/>
      <c r="S195" s="514"/>
      <c r="T195" s="429"/>
      <c r="U195" s="274"/>
      <c r="V195" s="352"/>
      <c r="W195" s="212" t="s">
        <v>106</v>
      </c>
      <c r="X195" s="189"/>
      <c r="Y195" s="189"/>
      <c r="Z195" s="211"/>
    </row>
    <row r="196" spans="1:26" ht="18" customHeight="1" x14ac:dyDescent="0.4">
      <c r="A196" s="491" t="s">
        <v>3</v>
      </c>
      <c r="B196" s="491" t="s">
        <v>4</v>
      </c>
      <c r="C196" s="497" t="s">
        <v>5</v>
      </c>
      <c r="D196" s="492" t="s">
        <v>6</v>
      </c>
      <c r="E196" s="487"/>
      <c r="F196" s="493"/>
      <c r="G196" s="188" t="s">
        <v>83</v>
      </c>
      <c r="H196" s="188" t="s">
        <v>86</v>
      </c>
      <c r="I196" s="188" t="s">
        <v>87</v>
      </c>
      <c r="J196" s="188" t="s">
        <v>155</v>
      </c>
      <c r="K196" s="491" t="s">
        <v>3</v>
      </c>
      <c r="L196" s="491" t="s">
        <v>7</v>
      </c>
      <c r="M196" s="491" t="s">
        <v>8</v>
      </c>
      <c r="N196" s="491" t="s">
        <v>95</v>
      </c>
      <c r="O196" s="348" t="s">
        <v>110</v>
      </c>
      <c r="P196" s="348" t="s">
        <v>87</v>
      </c>
      <c r="Q196" s="348" t="s">
        <v>155</v>
      </c>
      <c r="R196" s="208"/>
      <c r="S196" s="415"/>
      <c r="T196" s="436"/>
      <c r="U196" s="483" t="s">
        <v>100</v>
      </c>
      <c r="V196" s="464" t="s">
        <v>103</v>
      </c>
      <c r="W196" s="213" t="s">
        <v>107</v>
      </c>
      <c r="X196" s="464" t="s">
        <v>101</v>
      </c>
      <c r="Y196" s="464" t="s">
        <v>102</v>
      </c>
      <c r="Z196" s="464" t="s">
        <v>146</v>
      </c>
    </row>
    <row r="197" spans="1:26" ht="14.25" customHeight="1" x14ac:dyDescent="0.4">
      <c r="A197" s="464"/>
      <c r="B197" s="464"/>
      <c r="C197" s="481"/>
      <c r="D197" s="475" t="s">
        <v>9</v>
      </c>
      <c r="E197" s="475" t="s">
        <v>10</v>
      </c>
      <c r="F197" s="475" t="s">
        <v>11</v>
      </c>
      <c r="G197" s="344" t="s">
        <v>123</v>
      </c>
      <c r="H197" s="344" t="s">
        <v>114</v>
      </c>
      <c r="I197" s="344" t="s">
        <v>88</v>
      </c>
      <c r="J197" s="344" t="s">
        <v>87</v>
      </c>
      <c r="K197" s="464"/>
      <c r="L197" s="464"/>
      <c r="M197" s="464"/>
      <c r="N197" s="464"/>
      <c r="O197" s="342" t="s">
        <v>111</v>
      </c>
      <c r="P197" s="342" t="s">
        <v>88</v>
      </c>
      <c r="Q197" s="342" t="s">
        <v>87</v>
      </c>
      <c r="R197" s="466" t="s">
        <v>97</v>
      </c>
      <c r="S197" s="467"/>
      <c r="T197" s="468"/>
      <c r="U197" s="484"/>
      <c r="V197" s="464"/>
      <c r="W197" s="213" t="s">
        <v>96</v>
      </c>
      <c r="X197" s="464"/>
      <c r="Y197" s="464"/>
      <c r="Z197" s="464"/>
    </row>
    <row r="198" spans="1:26" ht="14.25" customHeight="1" x14ac:dyDescent="0.2">
      <c r="A198" s="464"/>
      <c r="B198" s="464"/>
      <c r="C198" s="481"/>
      <c r="D198" s="476"/>
      <c r="E198" s="476"/>
      <c r="F198" s="476"/>
      <c r="G198" s="344" t="s">
        <v>124</v>
      </c>
      <c r="H198" s="344" t="s">
        <v>115</v>
      </c>
      <c r="I198" s="344" t="s">
        <v>125</v>
      </c>
      <c r="J198" s="344" t="s">
        <v>88</v>
      </c>
      <c r="K198" s="464"/>
      <c r="L198" s="464"/>
      <c r="M198" s="464"/>
      <c r="N198" s="464"/>
      <c r="O198" s="342" t="s">
        <v>112</v>
      </c>
      <c r="P198" s="342" t="s">
        <v>158</v>
      </c>
      <c r="Q198" s="342" t="s">
        <v>158</v>
      </c>
      <c r="R198" s="469" t="s">
        <v>98</v>
      </c>
      <c r="S198" s="496" t="s">
        <v>144</v>
      </c>
      <c r="T198" s="471" t="s">
        <v>99</v>
      </c>
      <c r="U198" s="481"/>
      <c r="V198" s="464"/>
      <c r="W198" s="213" t="s">
        <v>108</v>
      </c>
      <c r="X198" s="464"/>
      <c r="Y198" s="464"/>
      <c r="Z198" s="464"/>
    </row>
    <row r="199" spans="1:26" ht="49.5" customHeight="1" x14ac:dyDescent="0.2">
      <c r="A199" s="464"/>
      <c r="B199" s="464"/>
      <c r="C199" s="481"/>
      <c r="D199" s="476"/>
      <c r="E199" s="476"/>
      <c r="F199" s="476"/>
      <c r="G199" s="344" t="s">
        <v>85</v>
      </c>
      <c r="H199" s="344"/>
      <c r="I199" s="344" t="s">
        <v>115</v>
      </c>
      <c r="J199" s="344" t="s">
        <v>117</v>
      </c>
      <c r="K199" s="464"/>
      <c r="L199" s="464"/>
      <c r="M199" s="464"/>
      <c r="N199" s="464"/>
      <c r="O199" s="342"/>
      <c r="P199" s="342" t="s">
        <v>159</v>
      </c>
      <c r="Q199" s="342" t="s">
        <v>159</v>
      </c>
      <c r="R199" s="469"/>
      <c r="S199" s="469"/>
      <c r="T199" s="471"/>
      <c r="U199" s="481"/>
      <c r="V199" s="464"/>
      <c r="W199" s="213" t="s">
        <v>109</v>
      </c>
      <c r="X199" s="464"/>
      <c r="Y199" s="464"/>
      <c r="Z199" s="464"/>
    </row>
    <row r="200" spans="1:26" ht="14.25" customHeight="1" x14ac:dyDescent="0.2">
      <c r="A200" s="465"/>
      <c r="B200" s="465"/>
      <c r="C200" s="482"/>
      <c r="D200" s="477"/>
      <c r="E200" s="477"/>
      <c r="F200" s="477"/>
      <c r="G200" s="345"/>
      <c r="H200" s="345"/>
      <c r="I200" s="345"/>
      <c r="J200" s="345" t="s">
        <v>90</v>
      </c>
      <c r="K200" s="465"/>
      <c r="L200" s="465"/>
      <c r="M200" s="465"/>
      <c r="N200" s="465"/>
      <c r="O200" s="343"/>
      <c r="P200" s="343" t="s">
        <v>132</v>
      </c>
      <c r="Q200" s="343"/>
      <c r="R200" s="470"/>
      <c r="S200" s="470"/>
      <c r="T200" s="472"/>
      <c r="U200" s="482"/>
      <c r="V200" s="465"/>
      <c r="W200" s="214" t="s">
        <v>85</v>
      </c>
      <c r="X200" s="465"/>
      <c r="Y200" s="465"/>
      <c r="Z200" s="465"/>
    </row>
    <row r="201" spans="1:26" s="1" customFormat="1" ht="23.1" customHeight="1" x14ac:dyDescent="0.5">
      <c r="A201" s="10"/>
      <c r="B201" s="30"/>
      <c r="C201" s="10"/>
      <c r="D201" s="45"/>
      <c r="E201" s="10"/>
      <c r="F201" s="10"/>
      <c r="G201" s="4"/>
      <c r="H201" s="4"/>
      <c r="I201" s="4"/>
      <c r="J201" s="4"/>
      <c r="K201" s="10"/>
      <c r="L201" s="10"/>
      <c r="M201" s="10"/>
      <c r="N201" s="10"/>
      <c r="O201" s="10"/>
      <c r="P201" s="10"/>
      <c r="Q201" s="10"/>
      <c r="R201" s="10"/>
      <c r="S201" s="10"/>
      <c r="T201" s="439"/>
      <c r="U201" s="294"/>
      <c r="V201" s="294"/>
      <c r="W201" s="294"/>
      <c r="X201" s="294"/>
      <c r="Y201" s="294"/>
      <c r="Z201" s="334"/>
    </row>
    <row r="202" spans="1:26" s="1" customFormat="1" ht="23.1" customHeight="1" x14ac:dyDescent="0.5">
      <c r="A202" s="6">
        <v>49</v>
      </c>
      <c r="B202" s="8" t="s">
        <v>12</v>
      </c>
      <c r="C202" s="6">
        <v>8703</v>
      </c>
      <c r="D202" s="106">
        <v>0</v>
      </c>
      <c r="E202" s="6">
        <v>3</v>
      </c>
      <c r="F202" s="6">
        <v>58</v>
      </c>
      <c r="G202" s="6"/>
      <c r="H202" s="6">
        <v>358</v>
      </c>
      <c r="I202" s="6">
        <v>290</v>
      </c>
      <c r="J202" s="262">
        <f t="shared" ref="J202" si="167">H202*I202</f>
        <v>103820</v>
      </c>
      <c r="K202" s="6">
        <v>1</v>
      </c>
      <c r="L202" s="6">
        <v>100</v>
      </c>
      <c r="M202" s="6" t="s">
        <v>15</v>
      </c>
      <c r="N202" s="6">
        <v>84</v>
      </c>
      <c r="O202" s="6"/>
      <c r="P202" s="46">
        <v>6850</v>
      </c>
      <c r="Q202" s="395">
        <f t="shared" ref="Q202" si="168">N202*P202</f>
        <v>575400</v>
      </c>
      <c r="R202" s="6">
        <v>13</v>
      </c>
      <c r="S202" s="6">
        <v>16</v>
      </c>
      <c r="T202" s="380">
        <f>Q202*S202/100</f>
        <v>92064</v>
      </c>
      <c r="U202" s="357">
        <f t="shared" ref="U202" si="169">Q202-T202</f>
        <v>483336</v>
      </c>
      <c r="V202" s="357">
        <f t="shared" ref="V202" si="170">J202+U202</f>
        <v>587156</v>
      </c>
      <c r="W202" s="87"/>
      <c r="X202" s="387" t="s">
        <v>133</v>
      </c>
      <c r="Y202" s="87"/>
      <c r="Z202" s="336"/>
    </row>
    <row r="203" spans="1:26" s="1" customFormat="1" ht="23.1" customHeight="1" x14ac:dyDescent="0.5">
      <c r="A203" s="19"/>
      <c r="B203" s="32"/>
      <c r="C203" s="19"/>
      <c r="D203" s="17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437"/>
      <c r="U203" s="102"/>
      <c r="V203" s="102"/>
      <c r="W203" s="102"/>
      <c r="X203" s="102"/>
      <c r="Y203" s="102"/>
      <c r="Z203" s="338"/>
    </row>
    <row r="204" spans="1:26" s="1" customFormat="1" ht="23.1" customHeight="1" x14ac:dyDescent="0.5">
      <c r="A204" s="10"/>
      <c r="B204" s="30"/>
      <c r="C204" s="10"/>
      <c r="D204" s="45"/>
      <c r="E204" s="10"/>
      <c r="F204" s="10"/>
      <c r="G204" s="4"/>
      <c r="H204" s="4"/>
      <c r="I204" s="4"/>
      <c r="J204" s="4"/>
      <c r="K204" s="10"/>
      <c r="L204" s="10"/>
      <c r="M204" s="10"/>
      <c r="N204" s="10"/>
      <c r="O204" s="10"/>
      <c r="P204" s="10"/>
      <c r="Q204" s="10"/>
      <c r="R204" s="10"/>
      <c r="S204" s="10"/>
      <c r="T204" s="439"/>
      <c r="U204" s="294"/>
      <c r="V204" s="294"/>
      <c r="W204" s="294"/>
      <c r="X204" s="294"/>
      <c r="Y204" s="294"/>
      <c r="Z204" s="334"/>
    </row>
    <row r="205" spans="1:26" s="1" customFormat="1" ht="23.1" customHeight="1" x14ac:dyDescent="0.5">
      <c r="A205" s="6">
        <v>50</v>
      </c>
      <c r="B205" s="8" t="s">
        <v>12</v>
      </c>
      <c r="C205" s="6">
        <v>8707</v>
      </c>
      <c r="D205" s="106">
        <v>0</v>
      </c>
      <c r="E205" s="6">
        <v>2</v>
      </c>
      <c r="F205" s="6">
        <v>12</v>
      </c>
      <c r="G205" s="10"/>
      <c r="H205" s="10">
        <v>212</v>
      </c>
      <c r="I205" s="10">
        <v>330</v>
      </c>
      <c r="J205" s="262">
        <f t="shared" ref="J205" si="171">H205*I205</f>
        <v>69960</v>
      </c>
      <c r="K205" s="6"/>
      <c r="L205" s="6"/>
      <c r="M205" s="6"/>
      <c r="N205" s="6"/>
      <c r="O205" s="6"/>
      <c r="P205" s="6"/>
      <c r="Q205" s="6"/>
      <c r="R205" s="6"/>
      <c r="S205" s="6"/>
      <c r="T205" s="380">
        <f>Q205*S205/100</f>
        <v>0</v>
      </c>
      <c r="U205" s="357">
        <f t="shared" ref="U205" si="172">Q205-T205</f>
        <v>0</v>
      </c>
      <c r="V205" s="357">
        <f t="shared" ref="V205" si="173">J205+U205</f>
        <v>69960</v>
      </c>
      <c r="W205" s="87"/>
      <c r="X205" s="387" t="s">
        <v>133</v>
      </c>
      <c r="Y205" s="87"/>
      <c r="Z205" s="336"/>
    </row>
    <row r="206" spans="1:26" s="1" customFormat="1" ht="23.1" customHeight="1" x14ac:dyDescent="0.5">
      <c r="A206" s="19"/>
      <c r="B206" s="32"/>
      <c r="C206" s="19"/>
      <c r="D206" s="17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437"/>
      <c r="U206" s="102"/>
      <c r="V206" s="102"/>
      <c r="W206" s="102"/>
      <c r="X206" s="102"/>
      <c r="Y206" s="102"/>
      <c r="Z206" s="338"/>
    </row>
    <row r="207" spans="1:26" s="40" customFormat="1" ht="23.1" customHeight="1" x14ac:dyDescent="0.5">
      <c r="A207" s="15"/>
      <c r="B207" s="55"/>
      <c r="C207" s="16"/>
      <c r="D207" s="144"/>
      <c r="E207" s="43"/>
      <c r="F207" s="43"/>
      <c r="G207" s="4"/>
      <c r="H207" s="4"/>
      <c r="I207" s="4"/>
      <c r="J207" s="4"/>
      <c r="K207" s="43"/>
      <c r="L207" s="43"/>
      <c r="M207" s="43"/>
      <c r="N207" s="43"/>
      <c r="O207" s="43"/>
      <c r="P207" s="43"/>
      <c r="Q207" s="43"/>
      <c r="R207" s="43"/>
      <c r="S207" s="43"/>
      <c r="T207" s="439"/>
      <c r="U207" s="294"/>
      <c r="V207" s="294"/>
      <c r="W207" s="294"/>
      <c r="X207" s="294"/>
      <c r="Y207" s="294"/>
      <c r="Z207" s="334"/>
    </row>
    <row r="208" spans="1:26" s="1" customFormat="1" ht="23.1" customHeight="1" x14ac:dyDescent="0.5">
      <c r="A208" s="15">
        <v>51</v>
      </c>
      <c r="B208" s="43" t="s">
        <v>12</v>
      </c>
      <c r="C208" s="16">
        <v>6937</v>
      </c>
      <c r="D208" s="10">
        <v>0</v>
      </c>
      <c r="E208" s="10">
        <v>0</v>
      </c>
      <c r="F208" s="69">
        <v>92.3</v>
      </c>
      <c r="G208" s="10"/>
      <c r="H208" s="10">
        <v>92.3</v>
      </c>
      <c r="I208" s="10">
        <v>380</v>
      </c>
      <c r="J208" s="262">
        <f t="shared" ref="J208:J213" si="174">H208*I208</f>
        <v>35074</v>
      </c>
      <c r="K208" s="10">
        <v>1</v>
      </c>
      <c r="L208" s="10">
        <v>100</v>
      </c>
      <c r="M208" s="6" t="s">
        <v>15</v>
      </c>
      <c r="N208" s="46">
        <v>60</v>
      </c>
      <c r="O208" s="46"/>
      <c r="P208" s="46">
        <v>6850</v>
      </c>
      <c r="Q208" s="395">
        <f t="shared" ref="Q208" si="175">N208*P208</f>
        <v>411000</v>
      </c>
      <c r="R208" s="43">
        <v>16</v>
      </c>
      <c r="S208" s="10">
        <v>22</v>
      </c>
      <c r="T208" s="380">
        <f>Q208*S208/100</f>
        <v>90420</v>
      </c>
      <c r="U208" s="357">
        <f t="shared" ref="U208" si="176">Q208-T208</f>
        <v>320580</v>
      </c>
      <c r="V208" s="357">
        <f t="shared" ref="V208" si="177">J208+U208</f>
        <v>355654</v>
      </c>
      <c r="W208" s="87"/>
      <c r="X208" s="387"/>
      <c r="Y208" s="87"/>
      <c r="Z208" s="336"/>
    </row>
    <row r="209" spans="1:26" s="1" customFormat="1" ht="23.1" customHeight="1" x14ac:dyDescent="0.5">
      <c r="A209" s="6">
        <v>52</v>
      </c>
      <c r="B209" s="43" t="s">
        <v>12</v>
      </c>
      <c r="C209" s="16">
        <v>9623</v>
      </c>
      <c r="D209" s="6">
        <v>0</v>
      </c>
      <c r="E209" s="6">
        <v>1</v>
      </c>
      <c r="F209" s="6">
        <v>44.1</v>
      </c>
      <c r="G209" s="6"/>
      <c r="H209" s="38">
        <v>144.1</v>
      </c>
      <c r="I209" s="10">
        <v>330</v>
      </c>
      <c r="J209" s="262">
        <f t="shared" si="174"/>
        <v>47553</v>
      </c>
      <c r="K209" s="6"/>
      <c r="L209" s="6"/>
      <c r="M209" s="6"/>
      <c r="N209" s="6"/>
      <c r="O209" s="6"/>
      <c r="P209" s="6"/>
      <c r="Q209" s="6"/>
      <c r="R209" s="6"/>
      <c r="S209" s="6"/>
      <c r="T209" s="380">
        <f t="shared" ref="T209:T213" si="178">Q209*S209/100</f>
        <v>0</v>
      </c>
      <c r="U209" s="357">
        <f t="shared" ref="U209:U213" si="179">Q209-T209</f>
        <v>0</v>
      </c>
      <c r="V209" s="357">
        <f t="shared" ref="V209:V213" si="180">J209+U209</f>
        <v>47553</v>
      </c>
      <c r="W209" s="87"/>
      <c r="X209" s="87"/>
      <c r="Y209" s="87"/>
      <c r="Z209" s="336"/>
    </row>
    <row r="210" spans="1:26" s="1" customFormat="1" ht="23.1" customHeight="1" x14ac:dyDescent="0.5">
      <c r="A210" s="9">
        <v>53</v>
      </c>
      <c r="B210" s="43" t="s">
        <v>12</v>
      </c>
      <c r="C210" s="16">
        <v>9582</v>
      </c>
      <c r="D210" s="9">
        <v>2</v>
      </c>
      <c r="E210" s="9">
        <v>2</v>
      </c>
      <c r="F210" s="9">
        <v>5.2</v>
      </c>
      <c r="G210" s="6"/>
      <c r="H210" s="6">
        <v>1005.2</v>
      </c>
      <c r="I210" s="10">
        <v>330</v>
      </c>
      <c r="J210" s="262">
        <f t="shared" si="174"/>
        <v>331716</v>
      </c>
      <c r="K210" s="9"/>
      <c r="L210" s="9"/>
      <c r="M210" s="9"/>
      <c r="N210" s="9"/>
      <c r="O210" s="9"/>
      <c r="P210" s="9"/>
      <c r="Q210" s="9"/>
      <c r="R210" s="9"/>
      <c r="S210" s="9"/>
      <c r="T210" s="380">
        <f t="shared" si="178"/>
        <v>0</v>
      </c>
      <c r="U210" s="357">
        <f t="shared" si="179"/>
        <v>0</v>
      </c>
      <c r="V210" s="357">
        <f t="shared" si="180"/>
        <v>331716</v>
      </c>
      <c r="W210" s="87"/>
      <c r="X210" s="87"/>
      <c r="Y210" s="87"/>
      <c r="Z210" s="336"/>
    </row>
    <row r="211" spans="1:26" s="1" customFormat="1" ht="23.1" customHeight="1" x14ac:dyDescent="0.5">
      <c r="A211" s="6">
        <v>54</v>
      </c>
      <c r="B211" s="43" t="s">
        <v>12</v>
      </c>
      <c r="C211" s="16">
        <v>9583</v>
      </c>
      <c r="D211" s="6">
        <v>1</v>
      </c>
      <c r="E211" s="6">
        <v>0</v>
      </c>
      <c r="F211" s="6">
        <v>89.3</v>
      </c>
      <c r="G211" s="10"/>
      <c r="H211" s="69">
        <v>489.3</v>
      </c>
      <c r="I211" s="10">
        <v>330</v>
      </c>
      <c r="J211" s="262">
        <f t="shared" si="174"/>
        <v>161469</v>
      </c>
      <c r="K211" s="6"/>
      <c r="L211" s="6"/>
      <c r="M211" s="6"/>
      <c r="N211" s="6"/>
      <c r="O211" s="6"/>
      <c r="P211" s="6"/>
      <c r="Q211" s="6"/>
      <c r="R211" s="6"/>
      <c r="S211" s="6"/>
      <c r="T211" s="380">
        <f t="shared" si="178"/>
        <v>0</v>
      </c>
      <c r="U211" s="357">
        <f t="shared" si="179"/>
        <v>0</v>
      </c>
      <c r="V211" s="357">
        <f t="shared" si="180"/>
        <v>161469</v>
      </c>
      <c r="W211" s="87"/>
      <c r="X211" s="387" t="s">
        <v>133</v>
      </c>
      <c r="Y211" s="87"/>
      <c r="Z211" s="336"/>
    </row>
    <row r="212" spans="1:26" s="1" customFormat="1" ht="23.1" customHeight="1" x14ac:dyDescent="0.5">
      <c r="A212" s="9">
        <v>55</v>
      </c>
      <c r="B212" s="43" t="s">
        <v>12</v>
      </c>
      <c r="C212" s="16">
        <v>9621</v>
      </c>
      <c r="D212" s="6">
        <v>3</v>
      </c>
      <c r="E212" s="6">
        <v>2</v>
      </c>
      <c r="F212" s="6">
        <v>32</v>
      </c>
      <c r="G212" s="6"/>
      <c r="H212" s="6">
        <v>1432</v>
      </c>
      <c r="I212" s="10">
        <v>330</v>
      </c>
      <c r="J212" s="262">
        <f t="shared" si="174"/>
        <v>472560</v>
      </c>
      <c r="K212" s="6"/>
      <c r="L212" s="6"/>
      <c r="M212" s="6"/>
      <c r="N212" s="6"/>
      <c r="O212" s="6"/>
      <c r="P212" s="6"/>
      <c r="Q212" s="6"/>
      <c r="R212" s="6"/>
      <c r="S212" s="6"/>
      <c r="T212" s="380">
        <f t="shared" si="178"/>
        <v>0</v>
      </c>
      <c r="U212" s="357">
        <f t="shared" si="179"/>
        <v>0</v>
      </c>
      <c r="V212" s="357">
        <f t="shared" si="180"/>
        <v>472560</v>
      </c>
      <c r="W212" s="87"/>
      <c r="X212" s="87"/>
      <c r="Y212" s="87"/>
      <c r="Z212" s="336"/>
    </row>
    <row r="213" spans="1:26" s="1" customFormat="1" ht="23.1" customHeight="1" x14ac:dyDescent="0.5">
      <c r="A213" s="6">
        <v>56</v>
      </c>
      <c r="B213" s="43" t="s">
        <v>12</v>
      </c>
      <c r="C213" s="16">
        <v>9624</v>
      </c>
      <c r="D213" s="6">
        <v>11</v>
      </c>
      <c r="E213" s="6">
        <v>0</v>
      </c>
      <c r="F213" s="6">
        <v>55.4</v>
      </c>
      <c r="G213" s="6"/>
      <c r="H213" s="38">
        <v>4455.3999999999996</v>
      </c>
      <c r="I213" s="10">
        <v>330</v>
      </c>
      <c r="J213" s="262">
        <f t="shared" si="174"/>
        <v>1470281.9999999998</v>
      </c>
      <c r="K213" s="6"/>
      <c r="L213" s="6"/>
      <c r="M213" s="6"/>
      <c r="N213" s="6"/>
      <c r="O213" s="6"/>
      <c r="P213" s="6"/>
      <c r="Q213" s="6"/>
      <c r="R213" s="6"/>
      <c r="S213" s="6"/>
      <c r="T213" s="380">
        <f t="shared" si="178"/>
        <v>0</v>
      </c>
      <c r="U213" s="357">
        <f t="shared" si="179"/>
        <v>0</v>
      </c>
      <c r="V213" s="357">
        <f t="shared" si="180"/>
        <v>1470281.9999999998</v>
      </c>
      <c r="W213" s="87"/>
      <c r="X213" s="87"/>
      <c r="Y213" s="87"/>
      <c r="Z213" s="336"/>
    </row>
    <row r="214" spans="1:26" s="1" customFormat="1" ht="23.1" customHeight="1" x14ac:dyDescent="0.5">
      <c r="A214" s="19"/>
      <c r="B214" s="32"/>
      <c r="C214" s="18"/>
      <c r="D214" s="19"/>
      <c r="E214" s="19"/>
      <c r="F214" s="19"/>
      <c r="G214" s="47"/>
      <c r="H214" s="47"/>
      <c r="I214" s="47"/>
      <c r="J214" s="47"/>
      <c r="K214" s="19"/>
      <c r="L214" s="19"/>
      <c r="M214" s="19"/>
      <c r="N214" s="19"/>
      <c r="O214" s="19"/>
      <c r="P214" s="19"/>
      <c r="Q214" s="19"/>
      <c r="R214" s="19"/>
      <c r="S214" s="19"/>
      <c r="T214" s="437"/>
      <c r="U214" s="102"/>
      <c r="V214" s="102"/>
      <c r="W214" s="102"/>
      <c r="X214" s="102"/>
      <c r="Y214" s="102"/>
      <c r="Z214" s="338"/>
    </row>
    <row r="215" spans="1:26" s="40" customFormat="1" ht="23.1" customHeight="1" x14ac:dyDescent="0.5">
      <c r="A215" s="15"/>
      <c r="B215" s="14"/>
      <c r="C215" s="15"/>
      <c r="D215" s="15"/>
      <c r="E215" s="15"/>
      <c r="F215" s="15"/>
      <c r="G215"/>
      <c r="H215"/>
      <c r="I215"/>
      <c r="J215"/>
      <c r="K215" s="15"/>
      <c r="L215" s="15"/>
      <c r="M215" s="15"/>
      <c r="N215" s="15"/>
      <c r="O215" s="15"/>
      <c r="P215" s="15"/>
      <c r="Q215" s="15"/>
      <c r="R215" s="15"/>
      <c r="S215" s="15"/>
      <c r="T215" s="185"/>
    </row>
    <row r="216" spans="1:26" s="40" customFormat="1" ht="23.1" customHeight="1" x14ac:dyDescent="0.5">
      <c r="A216" s="15"/>
      <c r="B216" s="14"/>
      <c r="C216" s="15"/>
      <c r="D216" s="15"/>
      <c r="E216" s="15"/>
      <c r="F216" s="15"/>
      <c r="G216"/>
      <c r="H216"/>
      <c r="I216"/>
      <c r="J216"/>
      <c r="K216" s="15"/>
      <c r="L216" s="15"/>
      <c r="M216" s="15"/>
      <c r="N216" s="15"/>
      <c r="O216" s="15"/>
      <c r="P216" s="15"/>
      <c r="Q216" s="15"/>
      <c r="R216" s="15"/>
      <c r="S216" s="15"/>
      <c r="T216" s="185"/>
    </row>
    <row r="217" spans="1:26" s="40" customFormat="1" ht="23.1" customHeight="1" x14ac:dyDescent="0.5">
      <c r="A217" s="15"/>
      <c r="B217" s="14"/>
      <c r="C217" s="15"/>
      <c r="D217" s="15"/>
      <c r="E217" s="15"/>
      <c r="F217" s="15"/>
      <c r="G217"/>
      <c r="H217"/>
      <c r="I217"/>
      <c r="J217"/>
      <c r="K217" s="15"/>
      <c r="L217" s="15"/>
      <c r="M217" s="15"/>
      <c r="N217" s="15"/>
      <c r="O217" s="15"/>
      <c r="P217" s="15"/>
      <c r="Q217" s="15"/>
      <c r="R217" s="15"/>
      <c r="S217" s="15"/>
      <c r="T217" s="185"/>
    </row>
    <row r="218" spans="1:26" s="40" customFormat="1" ht="23.1" customHeight="1" x14ac:dyDescent="0.5">
      <c r="A218" s="15"/>
      <c r="B218" s="14"/>
      <c r="C218" s="15"/>
      <c r="D218" s="15"/>
      <c r="E218" s="15"/>
      <c r="F218" s="15"/>
      <c r="G218"/>
      <c r="H218"/>
      <c r="I218"/>
      <c r="J218"/>
      <c r="K218" s="15"/>
      <c r="L218" s="15"/>
      <c r="M218" s="15"/>
      <c r="N218" s="15"/>
      <c r="O218" s="15"/>
      <c r="P218" s="15"/>
      <c r="Q218" s="15"/>
      <c r="R218" s="15"/>
      <c r="S218" s="15"/>
      <c r="T218" s="185"/>
    </row>
    <row r="219" spans="1:26" s="40" customFormat="1" ht="23.1" customHeight="1" x14ac:dyDescent="0.5">
      <c r="A219" s="15"/>
      <c r="B219" s="14"/>
      <c r="C219" s="15"/>
      <c r="D219" s="15"/>
      <c r="E219" s="15"/>
      <c r="F219" s="15"/>
      <c r="G219"/>
      <c r="H219"/>
      <c r="I219"/>
      <c r="J219"/>
      <c r="K219" s="15"/>
      <c r="L219" s="15"/>
      <c r="M219" s="15"/>
      <c r="N219" s="15"/>
      <c r="O219" s="15"/>
      <c r="P219" s="15"/>
      <c r="Q219" s="15"/>
      <c r="R219" s="15"/>
      <c r="S219" s="15"/>
      <c r="T219" s="185"/>
    </row>
    <row r="220" spans="1:26" s="40" customFormat="1" ht="17.25" customHeight="1" x14ac:dyDescent="0.5">
      <c r="A220" s="15"/>
      <c r="B220" s="14"/>
      <c r="C220" s="15"/>
      <c r="D220" s="15"/>
      <c r="E220" s="15"/>
      <c r="F220" s="15"/>
      <c r="G220"/>
      <c r="H220"/>
      <c r="I220"/>
      <c r="J220"/>
      <c r="K220" s="15"/>
      <c r="L220" s="15"/>
      <c r="M220" s="15"/>
      <c r="N220" s="15"/>
      <c r="O220" s="15"/>
      <c r="P220" s="15"/>
      <c r="Q220" s="15"/>
      <c r="R220" s="142"/>
      <c r="S220" s="142"/>
      <c r="T220" s="142"/>
      <c r="U220" s="143"/>
      <c r="V220" s="143"/>
    </row>
    <row r="221" spans="1:26" x14ac:dyDescent="0.4">
      <c r="A221" s="492" t="s">
        <v>93</v>
      </c>
      <c r="B221" s="487"/>
      <c r="C221" s="487"/>
      <c r="D221" s="487"/>
      <c r="E221" s="487"/>
      <c r="F221" s="487"/>
      <c r="G221" s="346"/>
      <c r="H221" s="346"/>
      <c r="I221" s="346"/>
      <c r="J221" s="346"/>
      <c r="K221" s="492" t="s">
        <v>104</v>
      </c>
      <c r="L221" s="487"/>
      <c r="M221" s="487"/>
      <c r="N221" s="487"/>
      <c r="O221" s="487"/>
      <c r="P221" s="487"/>
      <c r="Q221" s="487"/>
      <c r="R221" s="490"/>
      <c r="S221" s="514"/>
      <c r="T221" s="429"/>
      <c r="U221" s="274"/>
      <c r="V221" s="354"/>
      <c r="W221" s="212" t="s">
        <v>106</v>
      </c>
      <c r="X221" s="189"/>
      <c r="Y221" s="189"/>
      <c r="Z221" s="211"/>
    </row>
    <row r="222" spans="1:26" ht="18" customHeight="1" x14ac:dyDescent="0.4">
      <c r="A222" s="491" t="s">
        <v>3</v>
      </c>
      <c r="B222" s="491" t="s">
        <v>4</v>
      </c>
      <c r="C222" s="497" t="s">
        <v>5</v>
      </c>
      <c r="D222" s="492" t="s">
        <v>6</v>
      </c>
      <c r="E222" s="487"/>
      <c r="F222" s="493"/>
      <c r="G222" s="188" t="s">
        <v>83</v>
      </c>
      <c r="H222" s="188" t="s">
        <v>86</v>
      </c>
      <c r="I222" s="188" t="s">
        <v>87</v>
      </c>
      <c r="J222" s="188" t="s">
        <v>155</v>
      </c>
      <c r="K222" s="491" t="s">
        <v>3</v>
      </c>
      <c r="L222" s="491" t="s">
        <v>7</v>
      </c>
      <c r="M222" s="491" t="s">
        <v>8</v>
      </c>
      <c r="N222" s="491" t="s">
        <v>95</v>
      </c>
      <c r="O222" s="348" t="s">
        <v>110</v>
      </c>
      <c r="P222" s="348" t="s">
        <v>87</v>
      </c>
      <c r="Q222" s="348" t="s">
        <v>155</v>
      </c>
      <c r="R222" s="208"/>
      <c r="S222" s="415"/>
      <c r="T222" s="436"/>
      <c r="U222" s="483" t="s">
        <v>100</v>
      </c>
      <c r="V222" s="464" t="s">
        <v>103</v>
      </c>
      <c r="W222" s="213" t="s">
        <v>107</v>
      </c>
      <c r="X222" s="464" t="s">
        <v>101</v>
      </c>
      <c r="Y222" s="464" t="s">
        <v>102</v>
      </c>
      <c r="Z222" s="464" t="s">
        <v>146</v>
      </c>
    </row>
    <row r="223" spans="1:26" ht="14.25" customHeight="1" x14ac:dyDescent="0.4">
      <c r="A223" s="464"/>
      <c r="B223" s="464"/>
      <c r="C223" s="481"/>
      <c r="D223" s="475" t="s">
        <v>9</v>
      </c>
      <c r="E223" s="475" t="s">
        <v>10</v>
      </c>
      <c r="F223" s="475" t="s">
        <v>11</v>
      </c>
      <c r="G223" s="344" t="s">
        <v>123</v>
      </c>
      <c r="H223" s="344" t="s">
        <v>114</v>
      </c>
      <c r="I223" s="344" t="s">
        <v>88</v>
      </c>
      <c r="J223" s="344" t="s">
        <v>87</v>
      </c>
      <c r="K223" s="464"/>
      <c r="L223" s="464"/>
      <c r="M223" s="464"/>
      <c r="N223" s="464"/>
      <c r="O223" s="342" t="s">
        <v>111</v>
      </c>
      <c r="P223" s="342" t="s">
        <v>88</v>
      </c>
      <c r="Q223" s="342" t="s">
        <v>87</v>
      </c>
      <c r="R223" s="466" t="s">
        <v>97</v>
      </c>
      <c r="S223" s="467"/>
      <c r="T223" s="468"/>
      <c r="U223" s="484"/>
      <c r="V223" s="464"/>
      <c r="W223" s="213" t="s">
        <v>96</v>
      </c>
      <c r="X223" s="464"/>
      <c r="Y223" s="464"/>
      <c r="Z223" s="464"/>
    </row>
    <row r="224" spans="1:26" ht="14.25" customHeight="1" x14ac:dyDescent="0.2">
      <c r="A224" s="464"/>
      <c r="B224" s="464"/>
      <c r="C224" s="481"/>
      <c r="D224" s="476"/>
      <c r="E224" s="476"/>
      <c r="F224" s="476"/>
      <c r="G224" s="344" t="s">
        <v>124</v>
      </c>
      <c r="H224" s="344" t="s">
        <v>115</v>
      </c>
      <c r="I224" s="344" t="s">
        <v>125</v>
      </c>
      <c r="J224" s="344" t="s">
        <v>88</v>
      </c>
      <c r="K224" s="464"/>
      <c r="L224" s="464"/>
      <c r="M224" s="464"/>
      <c r="N224" s="464"/>
      <c r="O224" s="342" t="s">
        <v>112</v>
      </c>
      <c r="P224" s="342" t="s">
        <v>158</v>
      </c>
      <c r="Q224" s="342" t="s">
        <v>158</v>
      </c>
      <c r="R224" s="469" t="s">
        <v>98</v>
      </c>
      <c r="S224" s="496" t="s">
        <v>144</v>
      </c>
      <c r="T224" s="471" t="s">
        <v>99</v>
      </c>
      <c r="U224" s="481"/>
      <c r="V224" s="464"/>
      <c r="W224" s="213" t="s">
        <v>108</v>
      </c>
      <c r="X224" s="464"/>
      <c r="Y224" s="464"/>
      <c r="Z224" s="464"/>
    </row>
    <row r="225" spans="1:26" ht="49.5" customHeight="1" x14ac:dyDescent="0.2">
      <c r="A225" s="464"/>
      <c r="B225" s="464"/>
      <c r="C225" s="481"/>
      <c r="D225" s="476"/>
      <c r="E225" s="476"/>
      <c r="F225" s="476"/>
      <c r="G225" s="344" t="s">
        <v>85</v>
      </c>
      <c r="H225" s="344"/>
      <c r="I225" s="344" t="s">
        <v>115</v>
      </c>
      <c r="J225" s="344" t="s">
        <v>117</v>
      </c>
      <c r="K225" s="464"/>
      <c r="L225" s="464"/>
      <c r="M225" s="464"/>
      <c r="N225" s="464"/>
      <c r="O225" s="342"/>
      <c r="P225" s="342" t="s">
        <v>159</v>
      </c>
      <c r="Q225" s="342" t="s">
        <v>159</v>
      </c>
      <c r="R225" s="469"/>
      <c r="S225" s="469"/>
      <c r="T225" s="471"/>
      <c r="U225" s="481"/>
      <c r="V225" s="464"/>
      <c r="W225" s="213" t="s">
        <v>109</v>
      </c>
      <c r="X225" s="464"/>
      <c r="Y225" s="464"/>
      <c r="Z225" s="464"/>
    </row>
    <row r="226" spans="1:26" ht="14.25" customHeight="1" x14ac:dyDescent="0.2">
      <c r="A226" s="465"/>
      <c r="B226" s="465"/>
      <c r="C226" s="482"/>
      <c r="D226" s="477"/>
      <c r="E226" s="477"/>
      <c r="F226" s="477"/>
      <c r="G226" s="345"/>
      <c r="H226" s="345"/>
      <c r="I226" s="345"/>
      <c r="J226" s="345" t="s">
        <v>90</v>
      </c>
      <c r="K226" s="465"/>
      <c r="L226" s="465"/>
      <c r="M226" s="465"/>
      <c r="N226" s="465"/>
      <c r="O226" s="343"/>
      <c r="P226" s="343" t="s">
        <v>132</v>
      </c>
      <c r="Q226" s="343"/>
      <c r="R226" s="470"/>
      <c r="S226" s="470"/>
      <c r="T226" s="472"/>
      <c r="U226" s="482"/>
      <c r="V226" s="465"/>
      <c r="W226" s="214" t="s">
        <v>85</v>
      </c>
      <c r="X226" s="465"/>
      <c r="Y226" s="465"/>
      <c r="Z226" s="465"/>
    </row>
    <row r="227" spans="1:26" s="40" customFormat="1" ht="23.1" customHeight="1" x14ac:dyDescent="0.5">
      <c r="A227" s="9"/>
      <c r="B227" s="55"/>
      <c r="C227" s="16"/>
      <c r="D227" s="144"/>
      <c r="E227" s="9"/>
      <c r="F227" s="9"/>
      <c r="G227" s="4"/>
      <c r="H227" s="4"/>
      <c r="I227" s="4"/>
      <c r="J227" s="4"/>
      <c r="K227" s="9"/>
      <c r="L227" s="9"/>
      <c r="M227" s="9"/>
      <c r="N227" s="9"/>
      <c r="O227" s="9"/>
      <c r="P227" s="9"/>
      <c r="Q227" s="9"/>
      <c r="R227" s="9"/>
      <c r="S227" s="9"/>
      <c r="T227" s="439"/>
      <c r="U227" s="294"/>
      <c r="V227" s="294"/>
      <c r="W227" s="294"/>
      <c r="X227" s="294"/>
      <c r="Y227" s="294"/>
      <c r="Z227" s="334"/>
    </row>
    <row r="228" spans="1:26" s="1" customFormat="1" ht="23.1" customHeight="1" x14ac:dyDescent="0.5">
      <c r="A228" s="6">
        <v>57</v>
      </c>
      <c r="B228" s="43" t="s">
        <v>12</v>
      </c>
      <c r="C228" s="16">
        <v>3217</v>
      </c>
      <c r="D228" s="6">
        <v>1</v>
      </c>
      <c r="E228" s="6">
        <v>0</v>
      </c>
      <c r="F228" s="6">
        <v>25</v>
      </c>
      <c r="G228" s="6"/>
      <c r="H228" s="6">
        <v>425</v>
      </c>
      <c r="I228" s="6">
        <v>380</v>
      </c>
      <c r="J228" s="262">
        <f t="shared" ref="J228:J232" si="181">H228*I228</f>
        <v>161500</v>
      </c>
      <c r="K228" s="6"/>
      <c r="L228" s="6"/>
      <c r="M228" s="6"/>
      <c r="N228" s="9"/>
      <c r="O228" s="9"/>
      <c r="P228" s="9"/>
      <c r="Q228" s="9"/>
      <c r="R228" s="9"/>
      <c r="S228" s="6"/>
      <c r="T228" s="380">
        <f t="shared" ref="T228:T230" si="182">Q228*S228/100</f>
        <v>0</v>
      </c>
      <c r="U228" s="357">
        <f t="shared" ref="U228:U230" si="183">Q228-T228</f>
        <v>0</v>
      </c>
      <c r="V228" s="357">
        <f t="shared" ref="V228:V230" si="184">J228+U228</f>
        <v>161500</v>
      </c>
      <c r="W228" s="87"/>
      <c r="X228" s="87"/>
      <c r="Y228" s="87"/>
      <c r="Z228" s="336"/>
    </row>
    <row r="229" spans="1:26" s="1" customFormat="1" ht="23.1" customHeight="1" x14ac:dyDescent="0.5">
      <c r="A229" s="6">
        <v>58</v>
      </c>
      <c r="B229" s="43" t="s">
        <v>12</v>
      </c>
      <c r="C229" s="16">
        <v>3218</v>
      </c>
      <c r="D229" s="6">
        <v>1</v>
      </c>
      <c r="E229" s="6">
        <v>1</v>
      </c>
      <c r="F229" s="6">
        <v>12</v>
      </c>
      <c r="G229" s="10"/>
      <c r="H229" s="10">
        <v>512</v>
      </c>
      <c r="I229" s="10">
        <v>130</v>
      </c>
      <c r="J229" s="262">
        <f t="shared" si="181"/>
        <v>66560</v>
      </c>
      <c r="K229" s="6"/>
      <c r="L229" s="6"/>
      <c r="M229" s="6"/>
      <c r="N229" s="9"/>
      <c r="O229" s="9"/>
      <c r="P229" s="9"/>
      <c r="Q229" s="9"/>
      <c r="R229" s="9"/>
      <c r="S229" s="6"/>
      <c r="T229" s="380">
        <f t="shared" si="182"/>
        <v>0</v>
      </c>
      <c r="U229" s="357">
        <f t="shared" si="183"/>
        <v>0</v>
      </c>
      <c r="V229" s="357">
        <f t="shared" si="184"/>
        <v>66560</v>
      </c>
      <c r="W229" s="87"/>
      <c r="X229" s="87"/>
      <c r="Y229" s="87"/>
      <c r="Z229" s="336"/>
    </row>
    <row r="230" spans="1:26" s="1" customFormat="1" ht="23.1" customHeight="1" x14ac:dyDescent="0.5">
      <c r="A230" s="6">
        <v>59</v>
      </c>
      <c r="B230" s="43" t="s">
        <v>12</v>
      </c>
      <c r="C230" s="16">
        <v>3220</v>
      </c>
      <c r="D230" s="6">
        <v>1</v>
      </c>
      <c r="E230" s="6">
        <v>0</v>
      </c>
      <c r="F230" s="6">
        <v>16</v>
      </c>
      <c r="G230" s="6"/>
      <c r="H230" s="6">
        <v>416</v>
      </c>
      <c r="I230" s="6">
        <v>380</v>
      </c>
      <c r="J230" s="262">
        <f t="shared" si="181"/>
        <v>158080</v>
      </c>
      <c r="K230" s="6"/>
      <c r="L230" s="6"/>
      <c r="M230" s="6"/>
      <c r="N230" s="6"/>
      <c r="O230" s="6"/>
      <c r="P230" s="6"/>
      <c r="Q230" s="6"/>
      <c r="R230" s="39"/>
      <c r="S230" s="6"/>
      <c r="T230" s="380">
        <f t="shared" si="182"/>
        <v>0</v>
      </c>
      <c r="U230" s="357">
        <f t="shared" si="183"/>
        <v>0</v>
      </c>
      <c r="V230" s="357">
        <f t="shared" si="184"/>
        <v>158080</v>
      </c>
      <c r="W230" s="87"/>
      <c r="X230" s="387" t="s">
        <v>133</v>
      </c>
      <c r="Y230" s="87"/>
      <c r="Z230" s="336"/>
    </row>
    <row r="231" spans="1:26" s="1" customFormat="1" ht="23.1" customHeight="1" x14ac:dyDescent="0.5">
      <c r="A231" s="6">
        <v>61</v>
      </c>
      <c r="B231" s="43" t="s">
        <v>12</v>
      </c>
      <c r="C231" s="16">
        <v>3221</v>
      </c>
      <c r="D231" s="6">
        <v>0</v>
      </c>
      <c r="E231" s="6">
        <v>2</v>
      </c>
      <c r="F231" s="6">
        <v>17</v>
      </c>
      <c r="G231" s="6"/>
      <c r="H231" s="6">
        <v>217</v>
      </c>
      <c r="I231" s="6">
        <v>380</v>
      </c>
      <c r="J231" s="262">
        <f t="shared" si="181"/>
        <v>82460</v>
      </c>
      <c r="K231" s="6">
        <v>1</v>
      </c>
      <c r="L231" s="6">
        <v>100</v>
      </c>
      <c r="M231" s="6" t="s">
        <v>15</v>
      </c>
      <c r="N231" s="9">
        <v>120</v>
      </c>
      <c r="O231" s="9"/>
      <c r="P231" s="46">
        <v>6850</v>
      </c>
      <c r="Q231" s="395">
        <f t="shared" ref="Q231" si="185">N231*P231</f>
        <v>822000</v>
      </c>
      <c r="R231" s="9">
        <v>16</v>
      </c>
      <c r="S231" s="6">
        <v>22</v>
      </c>
      <c r="T231" s="380">
        <f t="shared" ref="T231" si="186">Q231*S231/100</f>
        <v>180840</v>
      </c>
      <c r="U231" s="357">
        <f t="shared" ref="U231" si="187">Q231-T231</f>
        <v>641160</v>
      </c>
      <c r="V231" s="357">
        <f t="shared" ref="V231" si="188">J231+U231</f>
        <v>723620</v>
      </c>
      <c r="W231" s="87"/>
      <c r="X231" s="87"/>
      <c r="Y231" s="87"/>
      <c r="Z231" s="336"/>
    </row>
    <row r="232" spans="1:26" s="1" customFormat="1" ht="23.1" customHeight="1" x14ac:dyDescent="0.5">
      <c r="A232" s="6">
        <v>61</v>
      </c>
      <c r="B232" s="43" t="s">
        <v>12</v>
      </c>
      <c r="C232" s="16">
        <v>6636</v>
      </c>
      <c r="D232" s="6">
        <v>4</v>
      </c>
      <c r="E232" s="6">
        <v>0</v>
      </c>
      <c r="F232" s="6">
        <v>45</v>
      </c>
      <c r="G232" s="6"/>
      <c r="H232" s="6">
        <v>1645</v>
      </c>
      <c r="I232" s="6">
        <v>290</v>
      </c>
      <c r="J232" s="262">
        <f t="shared" si="181"/>
        <v>477050</v>
      </c>
      <c r="K232" s="6"/>
      <c r="L232" s="6"/>
      <c r="M232" s="6"/>
      <c r="N232" s="9"/>
      <c r="O232" s="9"/>
      <c r="P232" s="9"/>
      <c r="Q232" s="9"/>
      <c r="R232" s="9"/>
      <c r="S232" s="6"/>
      <c r="T232" s="380">
        <f t="shared" ref="T232" si="189">Q232*S232/100</f>
        <v>0</v>
      </c>
      <c r="U232" s="357">
        <f t="shared" ref="U232" si="190">Q232-T232</f>
        <v>0</v>
      </c>
      <c r="V232" s="357">
        <f t="shared" ref="V232" si="191">J232+U232</f>
        <v>477050</v>
      </c>
      <c r="W232" s="87"/>
      <c r="X232" s="87"/>
      <c r="Y232" s="87"/>
      <c r="Z232" s="336"/>
    </row>
    <row r="233" spans="1:26" s="1" customFormat="1" ht="23.1" customHeight="1" x14ac:dyDescent="0.5">
      <c r="A233" s="6"/>
      <c r="B233" s="43"/>
      <c r="C233" s="16"/>
      <c r="D233" s="9"/>
      <c r="E233" s="9"/>
      <c r="F233" s="9"/>
      <c r="G233" s="6"/>
      <c r="H233" s="6"/>
      <c r="I233" s="6"/>
      <c r="J233" s="6"/>
      <c r="K233" s="6"/>
      <c r="L233" s="6"/>
      <c r="M233" s="6"/>
      <c r="N233" s="9"/>
      <c r="O233" s="9"/>
      <c r="P233" s="9"/>
      <c r="Q233" s="9"/>
      <c r="R233" s="43"/>
      <c r="S233" s="6"/>
      <c r="T233" s="438"/>
      <c r="U233" s="87"/>
      <c r="V233" s="87"/>
      <c r="W233" s="87"/>
      <c r="X233" s="87"/>
      <c r="Y233" s="87"/>
      <c r="Z233" s="336"/>
    </row>
    <row r="234" spans="1:26" s="1" customFormat="1" ht="23.1" customHeight="1" x14ac:dyDescent="0.5">
      <c r="A234" s="9"/>
      <c r="B234" s="43"/>
      <c r="C234" s="16"/>
      <c r="D234" s="9"/>
      <c r="E234" s="9"/>
      <c r="F234" s="9"/>
      <c r="G234" s="10"/>
      <c r="H234" s="10"/>
      <c r="I234" s="10"/>
      <c r="J234" s="10"/>
      <c r="K234" s="9"/>
      <c r="L234" s="9"/>
      <c r="M234" s="9"/>
      <c r="N234" s="9"/>
      <c r="O234" s="9"/>
      <c r="P234" s="9"/>
      <c r="Q234" s="9"/>
      <c r="R234" s="43"/>
      <c r="S234" s="9"/>
      <c r="T234" s="438"/>
      <c r="U234" s="87"/>
      <c r="V234" s="87"/>
      <c r="W234" s="87"/>
      <c r="X234" s="87"/>
      <c r="Y234" s="87"/>
      <c r="Z234" s="336"/>
    </row>
    <row r="235" spans="1:26" s="1" customFormat="1" ht="23.1" customHeight="1" x14ac:dyDescent="0.5">
      <c r="A235" s="19"/>
      <c r="B235" s="50"/>
      <c r="C235" s="48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47"/>
      <c r="S235" s="19"/>
      <c r="T235" s="437"/>
      <c r="U235" s="102"/>
      <c r="V235" s="102"/>
      <c r="W235" s="102"/>
      <c r="X235" s="102"/>
      <c r="Y235" s="102"/>
      <c r="Z235" s="338"/>
    </row>
    <row r="236" spans="1:26" s="1" customFormat="1" ht="23.1" customHeight="1" x14ac:dyDescent="0.5">
      <c r="A236" s="15">
        <v>62</v>
      </c>
      <c r="B236" s="43" t="s">
        <v>12</v>
      </c>
      <c r="C236" s="16">
        <v>3122</v>
      </c>
      <c r="D236" s="4">
        <v>1</v>
      </c>
      <c r="E236" s="10">
        <v>0</v>
      </c>
      <c r="F236" s="10">
        <v>69</v>
      </c>
      <c r="G236" s="4"/>
      <c r="H236" s="4">
        <v>469</v>
      </c>
      <c r="I236" s="4">
        <v>130</v>
      </c>
      <c r="J236" s="262">
        <f t="shared" ref="J236:J243" si="192">H236*I236</f>
        <v>60970</v>
      </c>
      <c r="K236" s="10"/>
      <c r="L236" s="10"/>
      <c r="M236" s="10"/>
      <c r="N236" s="46"/>
      <c r="O236" s="46"/>
      <c r="P236" s="46"/>
      <c r="Q236" s="46"/>
      <c r="R236" s="43"/>
      <c r="S236" s="10"/>
      <c r="T236" s="380">
        <f t="shared" ref="T236:T239" si="193">Q236*S236/100</f>
        <v>0</v>
      </c>
      <c r="U236" s="357">
        <f t="shared" ref="U236:U239" si="194">Q236-T236</f>
        <v>0</v>
      </c>
      <c r="V236" s="357">
        <f t="shared" ref="V236:V239" si="195">J236+U236</f>
        <v>60970</v>
      </c>
      <c r="W236" s="294"/>
      <c r="X236" s="294"/>
      <c r="Y236" s="294"/>
      <c r="Z236" s="334"/>
    </row>
    <row r="237" spans="1:26" s="1" customFormat="1" ht="23.1" customHeight="1" x14ac:dyDescent="0.5">
      <c r="A237" s="10">
        <v>63</v>
      </c>
      <c r="B237" s="43" t="s">
        <v>12</v>
      </c>
      <c r="C237" s="16">
        <v>6639</v>
      </c>
      <c r="D237" s="9">
        <v>3</v>
      </c>
      <c r="E237" s="9">
        <v>3</v>
      </c>
      <c r="F237" s="9">
        <v>54</v>
      </c>
      <c r="G237" s="6"/>
      <c r="H237" s="6">
        <v>1554</v>
      </c>
      <c r="I237" s="6">
        <v>130</v>
      </c>
      <c r="J237" s="262">
        <f t="shared" si="192"/>
        <v>202020</v>
      </c>
      <c r="K237" s="9"/>
      <c r="L237" s="9"/>
      <c r="M237" s="9"/>
      <c r="N237" s="9"/>
      <c r="O237" s="9"/>
      <c r="P237" s="9"/>
      <c r="Q237" s="9"/>
      <c r="R237" s="9"/>
      <c r="S237" s="9"/>
      <c r="T237" s="380">
        <f t="shared" si="193"/>
        <v>0</v>
      </c>
      <c r="U237" s="357">
        <f t="shared" si="194"/>
        <v>0</v>
      </c>
      <c r="V237" s="357">
        <f t="shared" si="195"/>
        <v>202020</v>
      </c>
      <c r="W237" s="87"/>
      <c r="X237" s="387"/>
      <c r="Y237" s="87"/>
      <c r="Z237" s="336"/>
    </row>
    <row r="238" spans="1:26" s="1" customFormat="1" ht="23.1" customHeight="1" x14ac:dyDescent="0.5">
      <c r="A238" s="10">
        <v>65</v>
      </c>
      <c r="B238" s="43" t="s">
        <v>12</v>
      </c>
      <c r="C238" s="16">
        <v>8688</v>
      </c>
      <c r="D238" s="6">
        <v>0</v>
      </c>
      <c r="E238" s="6">
        <v>1</v>
      </c>
      <c r="F238" s="6">
        <v>46</v>
      </c>
      <c r="G238" s="6"/>
      <c r="H238" s="6">
        <v>146</v>
      </c>
      <c r="I238" s="6">
        <v>330</v>
      </c>
      <c r="J238" s="262">
        <f t="shared" si="192"/>
        <v>48180</v>
      </c>
      <c r="K238" s="6"/>
      <c r="L238" s="6"/>
      <c r="M238" s="6"/>
      <c r="N238" s="10"/>
      <c r="O238" s="10"/>
      <c r="P238" s="10"/>
      <c r="Q238" s="10"/>
      <c r="R238" s="10"/>
      <c r="S238" s="6"/>
      <c r="T238" s="380">
        <f t="shared" si="193"/>
        <v>0</v>
      </c>
      <c r="U238" s="357">
        <f t="shared" si="194"/>
        <v>0</v>
      </c>
      <c r="V238" s="357">
        <f t="shared" si="195"/>
        <v>48180</v>
      </c>
      <c r="W238" s="87"/>
      <c r="X238" s="387" t="s">
        <v>133</v>
      </c>
      <c r="Y238" s="87"/>
      <c r="Z238" s="336"/>
    </row>
    <row r="239" spans="1:26" s="1" customFormat="1" ht="23.1" customHeight="1" x14ac:dyDescent="0.5">
      <c r="A239" s="15">
        <v>65</v>
      </c>
      <c r="B239" s="43" t="s">
        <v>12</v>
      </c>
      <c r="C239" s="16">
        <v>8706</v>
      </c>
      <c r="D239" s="6">
        <v>0</v>
      </c>
      <c r="E239" s="6">
        <v>1</v>
      </c>
      <c r="F239" s="6">
        <v>39</v>
      </c>
      <c r="G239" s="10"/>
      <c r="H239" s="10">
        <v>139</v>
      </c>
      <c r="I239" s="10">
        <v>330</v>
      </c>
      <c r="J239" s="262">
        <f t="shared" si="192"/>
        <v>45870</v>
      </c>
      <c r="K239" s="6"/>
      <c r="L239" s="6"/>
      <c r="M239" s="6"/>
      <c r="N239" s="6"/>
      <c r="O239" s="6"/>
      <c r="P239" s="6"/>
      <c r="Q239" s="6"/>
      <c r="R239" s="6"/>
      <c r="S239" s="6"/>
      <c r="T239" s="380">
        <f t="shared" si="193"/>
        <v>0</v>
      </c>
      <c r="U239" s="357">
        <f t="shared" si="194"/>
        <v>0</v>
      </c>
      <c r="V239" s="357">
        <f t="shared" si="195"/>
        <v>45870</v>
      </c>
      <c r="W239" s="87"/>
      <c r="X239" s="87"/>
      <c r="Y239" s="87"/>
      <c r="Z239" s="336"/>
    </row>
    <row r="240" spans="1:26" s="1" customFormat="1" ht="23.1" customHeight="1" x14ac:dyDescent="0.5">
      <c r="A240" s="19"/>
      <c r="B240" s="47"/>
      <c r="C240" s="48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437"/>
      <c r="U240" s="102"/>
      <c r="V240" s="102"/>
      <c r="W240" s="102"/>
      <c r="X240" s="102"/>
      <c r="Y240" s="102"/>
      <c r="Z240" s="338"/>
    </row>
    <row r="241" spans="1:26" s="1" customFormat="1" ht="23.1" customHeight="1" x14ac:dyDescent="0.5">
      <c r="A241" s="6">
        <v>66</v>
      </c>
      <c r="B241" s="43" t="s">
        <v>12</v>
      </c>
      <c r="C241" s="16">
        <v>9368</v>
      </c>
      <c r="D241" s="6">
        <v>11</v>
      </c>
      <c r="E241" s="6">
        <v>2</v>
      </c>
      <c r="F241" s="38">
        <v>30.3</v>
      </c>
      <c r="G241" s="4"/>
      <c r="H241" s="441">
        <v>4630.3</v>
      </c>
      <c r="I241" s="4">
        <v>240</v>
      </c>
      <c r="J241" s="262">
        <f t="shared" si="192"/>
        <v>1111272</v>
      </c>
      <c r="K241" s="6">
        <v>1</v>
      </c>
      <c r="L241" s="6"/>
      <c r="M241" s="6"/>
      <c r="N241" s="6"/>
      <c r="O241" s="6"/>
      <c r="P241" s="6"/>
      <c r="Q241" s="6"/>
      <c r="R241" s="39"/>
      <c r="S241" s="6"/>
      <c r="T241" s="380">
        <f t="shared" ref="T241:T242" si="196">Q241*S241/100</f>
        <v>0</v>
      </c>
      <c r="U241" s="357">
        <f t="shared" ref="U241:U242" si="197">Q241-T241</f>
        <v>0</v>
      </c>
      <c r="V241" s="357">
        <f t="shared" ref="V241:V242" si="198">J241+U241</f>
        <v>1111272</v>
      </c>
      <c r="W241" s="87"/>
      <c r="X241" s="87"/>
      <c r="Y241" s="87"/>
      <c r="Z241" s="336"/>
    </row>
    <row r="242" spans="1:26" s="1" customFormat="1" ht="23.1" customHeight="1" x14ac:dyDescent="0.5">
      <c r="A242" s="6">
        <v>67</v>
      </c>
      <c r="B242" s="43" t="s">
        <v>12</v>
      </c>
      <c r="C242" s="16">
        <v>6934</v>
      </c>
      <c r="D242" s="6">
        <v>1</v>
      </c>
      <c r="E242" s="6">
        <v>0</v>
      </c>
      <c r="F242" s="38">
        <v>26.7</v>
      </c>
      <c r="G242" s="10"/>
      <c r="H242" s="69">
        <v>426.7</v>
      </c>
      <c r="I242" s="10">
        <v>130</v>
      </c>
      <c r="J242" s="262">
        <f t="shared" si="192"/>
        <v>55471</v>
      </c>
      <c r="K242" s="6">
        <v>2</v>
      </c>
      <c r="L242" s="6"/>
      <c r="M242" s="6"/>
      <c r="N242" s="9"/>
      <c r="O242" s="9"/>
      <c r="P242" s="9"/>
      <c r="Q242" s="9"/>
      <c r="R242" s="9"/>
      <c r="S242" s="6"/>
      <c r="T242" s="380">
        <f t="shared" si="196"/>
        <v>0</v>
      </c>
      <c r="U242" s="357">
        <f t="shared" si="197"/>
        <v>0</v>
      </c>
      <c r="V242" s="357">
        <f t="shared" si="198"/>
        <v>55471</v>
      </c>
      <c r="W242" s="87"/>
      <c r="X242" s="387" t="s">
        <v>133</v>
      </c>
      <c r="Y242" s="87"/>
      <c r="Z242" s="336"/>
    </row>
    <row r="243" spans="1:26" s="1" customFormat="1" ht="23.1" customHeight="1" x14ac:dyDescent="0.5">
      <c r="A243" s="6">
        <v>68</v>
      </c>
      <c r="B243" s="43" t="s">
        <v>12</v>
      </c>
      <c r="C243" s="16">
        <v>6939</v>
      </c>
      <c r="D243" s="6">
        <v>0</v>
      </c>
      <c r="E243" s="6">
        <v>2</v>
      </c>
      <c r="F243" s="38">
        <v>40.4</v>
      </c>
      <c r="G243" s="6"/>
      <c r="H243" s="38">
        <v>240.4</v>
      </c>
      <c r="I243" s="6">
        <v>380</v>
      </c>
      <c r="J243" s="262">
        <f t="shared" si="192"/>
        <v>91352</v>
      </c>
      <c r="K243" s="6">
        <v>3</v>
      </c>
      <c r="L243" s="6">
        <v>100</v>
      </c>
      <c r="M243" s="6" t="s">
        <v>23</v>
      </c>
      <c r="N243" s="9">
        <v>48</v>
      </c>
      <c r="O243" s="9"/>
      <c r="P243" s="46">
        <v>6850</v>
      </c>
      <c r="Q243" s="395">
        <f t="shared" ref="Q243" si="199">N243*P243</f>
        <v>328800</v>
      </c>
      <c r="R243" s="9">
        <v>3</v>
      </c>
      <c r="S243" s="6">
        <v>9</v>
      </c>
      <c r="T243" s="380">
        <f t="shared" ref="T243" si="200">Q243*S243/100</f>
        <v>29592</v>
      </c>
      <c r="U243" s="357">
        <f t="shared" ref="U243" si="201">Q243-T243</f>
        <v>299208</v>
      </c>
      <c r="V243" s="357">
        <f t="shared" ref="V243" si="202">J243+U243</f>
        <v>390560</v>
      </c>
      <c r="W243" s="87"/>
      <c r="X243" s="87"/>
      <c r="Y243" s="87"/>
      <c r="Z243" s="336"/>
    </row>
    <row r="244" spans="1:26" s="1" customFormat="1" ht="23.1" customHeight="1" x14ac:dyDescent="0.5">
      <c r="A244" s="19"/>
      <c r="B244" s="47"/>
      <c r="C244" s="48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47"/>
      <c r="S244" s="19"/>
      <c r="T244" s="437"/>
      <c r="U244" s="102"/>
      <c r="V244" s="102"/>
      <c r="W244" s="102"/>
      <c r="X244" s="102"/>
      <c r="Y244" s="102"/>
      <c r="Z244" s="338"/>
    </row>
    <row r="245" spans="1:26" s="1" customFormat="1" ht="23.1" customHeight="1" x14ac:dyDescent="0.5">
      <c r="A245" s="15"/>
      <c r="B245" s="14"/>
      <c r="C245" s="15"/>
      <c r="D245" s="15"/>
      <c r="E245" s="15"/>
      <c r="F245" s="15"/>
      <c r="G245"/>
      <c r="H245"/>
      <c r="I245"/>
      <c r="J245"/>
      <c r="K245" s="15"/>
      <c r="L245" s="15"/>
      <c r="M245" s="15"/>
      <c r="N245" s="15"/>
      <c r="O245" s="15"/>
      <c r="P245" s="15"/>
      <c r="Q245" s="15"/>
      <c r="R245" s="15"/>
      <c r="S245" s="15"/>
      <c r="T245" s="185"/>
    </row>
    <row r="246" spans="1:26" ht="23.25" customHeight="1" x14ac:dyDescent="0.4">
      <c r="A246" s="492" t="s">
        <v>93</v>
      </c>
      <c r="B246" s="487"/>
      <c r="C246" s="487"/>
      <c r="D246" s="487"/>
      <c r="E246" s="487"/>
      <c r="F246" s="487"/>
      <c r="G246" s="346"/>
      <c r="H246" s="346"/>
      <c r="I246" s="346"/>
      <c r="J246" s="346"/>
      <c r="K246" s="492" t="s">
        <v>104</v>
      </c>
      <c r="L246" s="487"/>
      <c r="M246" s="487"/>
      <c r="N246" s="487"/>
      <c r="O246" s="487"/>
      <c r="P246" s="487"/>
      <c r="Q246" s="487"/>
      <c r="R246" s="487"/>
      <c r="S246" s="514"/>
      <c r="T246" s="429"/>
      <c r="U246" s="274"/>
      <c r="V246" s="352"/>
      <c r="W246" s="212" t="s">
        <v>106</v>
      </c>
      <c r="X246" s="189"/>
      <c r="Y246" s="189"/>
      <c r="Z246" s="211"/>
    </row>
    <row r="247" spans="1:26" ht="18" customHeight="1" x14ac:dyDescent="0.4">
      <c r="A247" s="491" t="s">
        <v>3</v>
      </c>
      <c r="B247" s="491" t="s">
        <v>4</v>
      </c>
      <c r="C247" s="497" t="s">
        <v>5</v>
      </c>
      <c r="D247" s="492" t="s">
        <v>6</v>
      </c>
      <c r="E247" s="487"/>
      <c r="F247" s="493"/>
      <c r="G247" s="188" t="s">
        <v>83</v>
      </c>
      <c r="H247" s="188" t="s">
        <v>86</v>
      </c>
      <c r="I247" s="188" t="s">
        <v>87</v>
      </c>
      <c r="J247" s="188" t="s">
        <v>155</v>
      </c>
      <c r="K247" s="491" t="s">
        <v>3</v>
      </c>
      <c r="L247" s="491" t="s">
        <v>7</v>
      </c>
      <c r="M247" s="491" t="s">
        <v>8</v>
      </c>
      <c r="N247" s="491" t="s">
        <v>95</v>
      </c>
      <c r="O247" s="348" t="s">
        <v>110</v>
      </c>
      <c r="P247" s="348" t="s">
        <v>87</v>
      </c>
      <c r="Q247" s="348" t="s">
        <v>155</v>
      </c>
      <c r="R247" s="208"/>
      <c r="S247" s="415"/>
      <c r="T247" s="436"/>
      <c r="U247" s="483" t="s">
        <v>100</v>
      </c>
      <c r="V247" s="464" t="s">
        <v>103</v>
      </c>
      <c r="W247" s="213" t="s">
        <v>107</v>
      </c>
      <c r="X247" s="464" t="s">
        <v>101</v>
      </c>
      <c r="Y247" s="464" t="s">
        <v>102</v>
      </c>
      <c r="Z247" s="464" t="s">
        <v>146</v>
      </c>
    </row>
    <row r="248" spans="1:26" ht="14.25" customHeight="1" x14ac:dyDescent="0.4">
      <c r="A248" s="464"/>
      <c r="B248" s="464"/>
      <c r="C248" s="481"/>
      <c r="D248" s="475" t="s">
        <v>9</v>
      </c>
      <c r="E248" s="475" t="s">
        <v>10</v>
      </c>
      <c r="F248" s="475" t="s">
        <v>11</v>
      </c>
      <c r="G248" s="344" t="s">
        <v>123</v>
      </c>
      <c r="H248" s="344" t="s">
        <v>114</v>
      </c>
      <c r="I248" s="344" t="s">
        <v>88</v>
      </c>
      <c r="J248" s="344" t="s">
        <v>87</v>
      </c>
      <c r="K248" s="464"/>
      <c r="L248" s="464"/>
      <c r="M248" s="464"/>
      <c r="N248" s="464"/>
      <c r="O248" s="342" t="s">
        <v>111</v>
      </c>
      <c r="P248" s="342" t="s">
        <v>88</v>
      </c>
      <c r="Q248" s="342" t="s">
        <v>87</v>
      </c>
      <c r="R248" s="466" t="s">
        <v>97</v>
      </c>
      <c r="S248" s="467"/>
      <c r="T248" s="468"/>
      <c r="U248" s="484"/>
      <c r="V248" s="464"/>
      <c r="W248" s="213" t="s">
        <v>96</v>
      </c>
      <c r="X248" s="464"/>
      <c r="Y248" s="464"/>
      <c r="Z248" s="464"/>
    </row>
    <row r="249" spans="1:26" ht="14.25" customHeight="1" x14ac:dyDescent="0.2">
      <c r="A249" s="464"/>
      <c r="B249" s="464"/>
      <c r="C249" s="481"/>
      <c r="D249" s="476"/>
      <c r="E249" s="476"/>
      <c r="F249" s="476"/>
      <c r="G249" s="344" t="s">
        <v>124</v>
      </c>
      <c r="H249" s="344" t="s">
        <v>115</v>
      </c>
      <c r="I249" s="344" t="s">
        <v>125</v>
      </c>
      <c r="J249" s="344" t="s">
        <v>88</v>
      </c>
      <c r="K249" s="464"/>
      <c r="L249" s="464"/>
      <c r="M249" s="464"/>
      <c r="N249" s="464"/>
      <c r="O249" s="342" t="s">
        <v>112</v>
      </c>
      <c r="P249" s="342" t="s">
        <v>158</v>
      </c>
      <c r="Q249" s="342" t="s">
        <v>158</v>
      </c>
      <c r="R249" s="469" t="s">
        <v>98</v>
      </c>
      <c r="S249" s="496" t="s">
        <v>144</v>
      </c>
      <c r="T249" s="471" t="s">
        <v>99</v>
      </c>
      <c r="U249" s="481"/>
      <c r="V249" s="464"/>
      <c r="W249" s="213" t="s">
        <v>108</v>
      </c>
      <c r="X249" s="464"/>
      <c r="Y249" s="464"/>
      <c r="Z249" s="464"/>
    </row>
    <row r="250" spans="1:26" ht="49.5" customHeight="1" x14ac:dyDescent="0.2">
      <c r="A250" s="464"/>
      <c r="B250" s="464"/>
      <c r="C250" s="481"/>
      <c r="D250" s="476"/>
      <c r="E250" s="476"/>
      <c r="F250" s="476"/>
      <c r="G250" s="344" t="s">
        <v>85</v>
      </c>
      <c r="H250" s="344"/>
      <c r="I250" s="344" t="s">
        <v>115</v>
      </c>
      <c r="J250" s="344" t="s">
        <v>117</v>
      </c>
      <c r="K250" s="464"/>
      <c r="L250" s="464"/>
      <c r="M250" s="464"/>
      <c r="N250" s="464"/>
      <c r="O250" s="342"/>
      <c r="P250" s="342" t="s">
        <v>159</v>
      </c>
      <c r="Q250" s="342" t="s">
        <v>159</v>
      </c>
      <c r="R250" s="469"/>
      <c r="S250" s="469"/>
      <c r="T250" s="471"/>
      <c r="U250" s="481"/>
      <c r="V250" s="464"/>
      <c r="W250" s="213" t="s">
        <v>109</v>
      </c>
      <c r="X250" s="464"/>
      <c r="Y250" s="464"/>
      <c r="Z250" s="464"/>
    </row>
    <row r="251" spans="1:26" ht="14.25" customHeight="1" x14ac:dyDescent="0.2">
      <c r="A251" s="465"/>
      <c r="B251" s="465"/>
      <c r="C251" s="482"/>
      <c r="D251" s="477"/>
      <c r="E251" s="477"/>
      <c r="F251" s="477"/>
      <c r="G251" s="345"/>
      <c r="H251" s="345"/>
      <c r="I251" s="345"/>
      <c r="J251" s="345" t="s">
        <v>90</v>
      </c>
      <c r="K251" s="465"/>
      <c r="L251" s="465"/>
      <c r="M251" s="465"/>
      <c r="N251" s="465"/>
      <c r="O251" s="343"/>
      <c r="P251" s="343" t="s">
        <v>132</v>
      </c>
      <c r="Q251" s="343"/>
      <c r="R251" s="470"/>
      <c r="S251" s="470"/>
      <c r="T251" s="472"/>
      <c r="U251" s="482"/>
      <c r="V251" s="465"/>
      <c r="W251" s="214" t="s">
        <v>85</v>
      </c>
      <c r="X251" s="465"/>
      <c r="Y251" s="465"/>
      <c r="Z251" s="465"/>
    </row>
    <row r="252" spans="1:26" s="40" customFormat="1" ht="14.25" customHeight="1" x14ac:dyDescent="0.5">
      <c r="A252" s="43"/>
      <c r="B252" s="55"/>
      <c r="C252" s="16"/>
      <c r="D252" s="144"/>
      <c r="E252" s="9"/>
      <c r="F252" s="9"/>
      <c r="G252" s="4"/>
      <c r="H252" s="4"/>
      <c r="I252" s="4"/>
      <c r="J252" s="4"/>
      <c r="K252" s="9"/>
      <c r="L252" s="9"/>
      <c r="M252" s="9"/>
      <c r="N252" s="43"/>
      <c r="O252" s="43"/>
      <c r="P252" s="43"/>
      <c r="Q252" s="43"/>
      <c r="R252" s="43"/>
      <c r="S252" s="9"/>
      <c r="T252" s="439"/>
      <c r="U252" s="294"/>
      <c r="V252" s="294"/>
      <c r="W252" s="294"/>
      <c r="X252" s="294"/>
      <c r="Y252" s="294"/>
      <c r="Z252" s="334"/>
    </row>
    <row r="253" spans="1:26" s="1" customFormat="1" ht="23.1" customHeight="1" x14ac:dyDescent="0.5">
      <c r="A253" s="10">
        <v>69</v>
      </c>
      <c r="B253" s="43" t="s">
        <v>12</v>
      </c>
      <c r="C253" s="16">
        <v>9366</v>
      </c>
      <c r="D253" s="6">
        <v>3</v>
      </c>
      <c r="E253" s="6">
        <v>0</v>
      </c>
      <c r="F253" s="38">
        <v>54.7</v>
      </c>
      <c r="G253" s="6"/>
      <c r="H253" s="6">
        <v>1254.7</v>
      </c>
      <c r="I253" s="6">
        <v>330</v>
      </c>
      <c r="J253" s="262">
        <f t="shared" ref="J253:J255" si="203">H253*I253</f>
        <v>414051</v>
      </c>
      <c r="K253" s="6"/>
      <c r="L253" s="6"/>
      <c r="M253" s="6"/>
      <c r="N253" s="10"/>
      <c r="O253" s="10"/>
      <c r="P253" s="10"/>
      <c r="Q253" s="10"/>
      <c r="R253" s="10"/>
      <c r="S253" s="6"/>
      <c r="T253" s="380">
        <f t="shared" ref="T253" si="204">Q253*S253/100</f>
        <v>0</v>
      </c>
      <c r="U253" s="357">
        <f t="shared" ref="U253" si="205">Q253-T253</f>
        <v>0</v>
      </c>
      <c r="V253" s="357">
        <f t="shared" ref="V253" si="206">J253+U253</f>
        <v>414051</v>
      </c>
      <c r="W253" s="87"/>
      <c r="X253" s="87"/>
      <c r="Y253" s="87"/>
      <c r="Z253" s="336"/>
    </row>
    <row r="254" spans="1:26" s="1" customFormat="1" ht="23.1" customHeight="1" x14ac:dyDescent="0.5">
      <c r="A254" s="15">
        <v>70</v>
      </c>
      <c r="B254" s="43" t="s">
        <v>12</v>
      </c>
      <c r="C254" s="16">
        <v>6940</v>
      </c>
      <c r="D254" s="10">
        <v>3</v>
      </c>
      <c r="E254" s="10">
        <v>0</v>
      </c>
      <c r="F254" s="69">
        <v>2.6</v>
      </c>
      <c r="G254" s="10"/>
      <c r="H254" s="69">
        <v>1202.5999999999999</v>
      </c>
      <c r="I254" s="10">
        <v>290</v>
      </c>
      <c r="J254" s="262">
        <f t="shared" si="203"/>
        <v>348754</v>
      </c>
      <c r="K254" s="10">
        <v>1</v>
      </c>
      <c r="L254" s="10">
        <v>100</v>
      </c>
      <c r="M254" s="10" t="s">
        <v>15</v>
      </c>
      <c r="N254" s="46">
        <v>50</v>
      </c>
      <c r="O254" s="46"/>
      <c r="P254" s="46">
        <v>6850</v>
      </c>
      <c r="Q254" s="395">
        <f t="shared" ref="Q254" si="207">N254*P254</f>
        <v>342500</v>
      </c>
      <c r="R254" s="43">
        <v>16</v>
      </c>
      <c r="S254" s="10">
        <v>22</v>
      </c>
      <c r="T254" s="380">
        <f t="shared" ref="T254:T255" si="208">Q254*S254/100</f>
        <v>75350</v>
      </c>
      <c r="U254" s="357">
        <f t="shared" ref="U254:U255" si="209">Q254-T254</f>
        <v>267150</v>
      </c>
      <c r="V254" s="357">
        <f t="shared" ref="V254:V255" si="210">J254+U254</f>
        <v>615904</v>
      </c>
      <c r="W254" s="87"/>
      <c r="X254" s="387" t="s">
        <v>133</v>
      </c>
      <c r="Y254" s="87"/>
      <c r="Z254" s="336"/>
    </row>
    <row r="255" spans="1:26" s="1" customFormat="1" ht="23.1" customHeight="1" x14ac:dyDescent="0.5">
      <c r="A255" s="15">
        <v>71</v>
      </c>
      <c r="B255" s="43" t="s">
        <v>12</v>
      </c>
      <c r="C255" s="16">
        <v>9369</v>
      </c>
      <c r="D255" s="6">
        <v>6</v>
      </c>
      <c r="E255" s="6">
        <v>0</v>
      </c>
      <c r="F255" s="38">
        <v>88.7</v>
      </c>
      <c r="G255" s="6"/>
      <c r="H255" s="38">
        <v>2488.6999999999998</v>
      </c>
      <c r="I255" s="6">
        <v>130</v>
      </c>
      <c r="J255" s="262">
        <f t="shared" si="203"/>
        <v>323531</v>
      </c>
      <c r="K255" s="6"/>
      <c r="L255" s="6"/>
      <c r="M255" s="6"/>
      <c r="N255" s="6"/>
      <c r="O255" s="6"/>
      <c r="P255" s="6"/>
      <c r="Q255" s="6"/>
      <c r="R255" s="6"/>
      <c r="S255" s="6"/>
      <c r="T255" s="380">
        <f t="shared" si="208"/>
        <v>0</v>
      </c>
      <c r="U255" s="357">
        <f t="shared" si="209"/>
        <v>0</v>
      </c>
      <c r="V255" s="357">
        <f t="shared" si="210"/>
        <v>323531</v>
      </c>
      <c r="W255" s="87"/>
      <c r="X255" s="87"/>
      <c r="Y255" s="87"/>
      <c r="Z255" s="336"/>
    </row>
    <row r="256" spans="1:26" s="1" customFormat="1" ht="18" customHeight="1" x14ac:dyDescent="0.5">
      <c r="A256" s="19"/>
      <c r="B256" s="47"/>
      <c r="C256" s="48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437"/>
      <c r="U256" s="102"/>
      <c r="V256" s="102"/>
      <c r="W256" s="102"/>
      <c r="X256" s="102"/>
      <c r="Y256" s="102"/>
      <c r="Z256" s="338"/>
    </row>
    <row r="257" spans="1:26" s="40" customFormat="1" ht="18" customHeight="1" x14ac:dyDescent="0.5">
      <c r="A257" s="43"/>
      <c r="B257" s="43"/>
      <c r="C257" s="16"/>
      <c r="D257" s="43"/>
      <c r="E257" s="43"/>
      <c r="F257" s="43"/>
      <c r="G257" s="4"/>
      <c r="H257" s="4"/>
      <c r="I257" s="4"/>
      <c r="J257" s="4"/>
      <c r="K257" s="43"/>
      <c r="L257" s="43"/>
      <c r="M257" s="43"/>
      <c r="N257" s="43"/>
      <c r="O257" s="43"/>
      <c r="P257" s="43"/>
      <c r="Q257" s="43"/>
      <c r="R257" s="43"/>
      <c r="S257" s="43"/>
      <c r="T257" s="439"/>
      <c r="U257" s="294"/>
      <c r="V257" s="294"/>
      <c r="W257" s="294"/>
      <c r="X257" s="294"/>
      <c r="Y257" s="294"/>
      <c r="Z257" s="334"/>
    </row>
    <row r="258" spans="1:26" s="1" customFormat="1" ht="23.1" customHeight="1" x14ac:dyDescent="0.5">
      <c r="A258" s="10">
        <v>72</v>
      </c>
      <c r="B258" s="43" t="s">
        <v>12</v>
      </c>
      <c r="C258" s="16">
        <v>4284</v>
      </c>
      <c r="D258" s="10">
        <v>0</v>
      </c>
      <c r="E258" s="10">
        <v>3</v>
      </c>
      <c r="F258" s="10">
        <v>75</v>
      </c>
      <c r="G258" s="10"/>
      <c r="H258" s="10">
        <v>375</v>
      </c>
      <c r="I258" s="10">
        <v>380</v>
      </c>
      <c r="J258" s="262">
        <f t="shared" ref="J258" si="211">H258*I258</f>
        <v>142500</v>
      </c>
      <c r="K258" s="10">
        <v>1</v>
      </c>
      <c r="L258" s="10">
        <v>100</v>
      </c>
      <c r="M258" s="10" t="s">
        <v>15</v>
      </c>
      <c r="N258" s="10">
        <v>96</v>
      </c>
      <c r="O258" s="10"/>
      <c r="P258" s="46">
        <v>6850</v>
      </c>
      <c r="Q258" s="395">
        <f t="shared" ref="Q258:Q259" si="212">N258*P258</f>
        <v>657600</v>
      </c>
      <c r="R258" s="10">
        <v>16</v>
      </c>
      <c r="S258" s="10">
        <v>22</v>
      </c>
      <c r="T258" s="380">
        <f t="shared" ref="T258:T259" si="213">Q258*S258/100</f>
        <v>144672</v>
      </c>
      <c r="U258" s="357">
        <f t="shared" ref="U258:U259" si="214">Q258-T258</f>
        <v>512928</v>
      </c>
      <c r="V258" s="357">
        <f t="shared" ref="V258:V259" si="215">J258+U258</f>
        <v>655428</v>
      </c>
      <c r="W258" s="87"/>
      <c r="X258" s="387" t="s">
        <v>133</v>
      </c>
      <c r="Y258" s="87"/>
      <c r="Z258" s="336"/>
    </row>
    <row r="259" spans="1:26" s="1" customFormat="1" ht="23.1" customHeight="1" x14ac:dyDescent="0.5">
      <c r="A259" s="9"/>
      <c r="B259" s="43"/>
      <c r="C259" s="16"/>
      <c r="D259" s="6"/>
      <c r="E259" s="6"/>
      <c r="F259" s="6"/>
      <c r="G259" s="6"/>
      <c r="H259" s="6"/>
      <c r="I259" s="6"/>
      <c r="J259" s="6"/>
      <c r="K259" s="6">
        <v>2</v>
      </c>
      <c r="L259" s="6">
        <v>100</v>
      </c>
      <c r="M259" s="6" t="s">
        <v>15</v>
      </c>
      <c r="N259" s="6">
        <v>96</v>
      </c>
      <c r="O259" s="6"/>
      <c r="P259" s="46">
        <v>6850</v>
      </c>
      <c r="Q259" s="395">
        <f t="shared" si="212"/>
        <v>657600</v>
      </c>
      <c r="R259" s="6">
        <v>16</v>
      </c>
      <c r="S259" s="6">
        <v>22</v>
      </c>
      <c r="T259" s="380">
        <f t="shared" si="213"/>
        <v>144672</v>
      </c>
      <c r="U259" s="357">
        <f t="shared" si="214"/>
        <v>512928</v>
      </c>
      <c r="V259" s="357">
        <f t="shared" si="215"/>
        <v>512928</v>
      </c>
      <c r="W259" s="87"/>
      <c r="X259" s="387" t="s">
        <v>135</v>
      </c>
      <c r="Y259" s="87"/>
      <c r="Z259" s="336"/>
    </row>
    <row r="260" spans="1:26" s="1" customFormat="1" ht="15.75" customHeight="1" x14ac:dyDescent="0.5">
      <c r="A260" s="19"/>
      <c r="B260" s="70"/>
      <c r="C260" s="18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437"/>
      <c r="U260" s="102"/>
      <c r="V260" s="102"/>
      <c r="W260" s="102"/>
      <c r="X260" s="102"/>
      <c r="Y260" s="102"/>
      <c r="Z260" s="338"/>
    </row>
    <row r="261" spans="1:26" s="40" customFormat="1" ht="15.75" customHeight="1" x14ac:dyDescent="0.5">
      <c r="A261" s="43"/>
      <c r="B261" s="171"/>
      <c r="C261" s="16"/>
      <c r="D261" s="43"/>
      <c r="E261" s="43"/>
      <c r="F261" s="43"/>
      <c r="G261" s="4"/>
      <c r="H261" s="4"/>
      <c r="I261" s="4"/>
      <c r="J261" s="4"/>
      <c r="K261" s="43"/>
      <c r="L261" s="43"/>
      <c r="M261" s="43"/>
      <c r="N261" s="43"/>
      <c r="O261" s="43"/>
      <c r="P261" s="43"/>
      <c r="Q261" s="43"/>
      <c r="R261" s="43"/>
      <c r="S261" s="43"/>
      <c r="T261" s="439"/>
      <c r="U261" s="294"/>
      <c r="V261" s="294"/>
      <c r="W261" s="294"/>
      <c r="X261" s="294"/>
      <c r="Y261" s="294"/>
      <c r="Z261" s="334"/>
    </row>
    <row r="262" spans="1:26" s="1" customFormat="1" ht="23.1" customHeight="1" x14ac:dyDescent="0.5">
      <c r="A262" s="43">
        <v>73</v>
      </c>
      <c r="B262" s="43" t="s">
        <v>12</v>
      </c>
      <c r="C262" s="16">
        <v>8704</v>
      </c>
      <c r="D262" s="10">
        <v>2</v>
      </c>
      <c r="E262" s="10">
        <v>0</v>
      </c>
      <c r="F262" s="10">
        <v>26</v>
      </c>
      <c r="G262" s="10"/>
      <c r="H262" s="10">
        <v>826</v>
      </c>
      <c r="I262" s="10">
        <v>130</v>
      </c>
      <c r="J262" s="262">
        <f t="shared" ref="J262" si="216">H262*I262</f>
        <v>107380</v>
      </c>
      <c r="K262" s="10"/>
      <c r="L262" s="10"/>
      <c r="M262" s="10"/>
      <c r="N262" s="10"/>
      <c r="O262" s="10"/>
      <c r="P262" s="10"/>
      <c r="Q262" s="10"/>
      <c r="R262" s="10"/>
      <c r="S262" s="10"/>
      <c r="T262" s="380">
        <f t="shared" ref="T262" si="217">Q262*S262/100</f>
        <v>0</v>
      </c>
      <c r="U262" s="357">
        <f t="shared" ref="U262" si="218">Q262-T262</f>
        <v>0</v>
      </c>
      <c r="V262" s="357">
        <f t="shared" ref="V262" si="219">J262+U262</f>
        <v>107380</v>
      </c>
      <c r="W262" s="87"/>
      <c r="X262" s="387" t="s">
        <v>133</v>
      </c>
      <c r="Y262" s="87"/>
      <c r="Z262" s="336"/>
    </row>
    <row r="263" spans="1:26" s="1" customFormat="1" ht="17.25" customHeight="1" x14ac:dyDescent="0.5">
      <c r="A263" s="47"/>
      <c r="B263" s="47"/>
      <c r="C263" s="48"/>
      <c r="D263" s="47"/>
      <c r="E263" s="47"/>
      <c r="F263" s="47"/>
      <c r="G263" s="19"/>
      <c r="H263" s="19"/>
      <c r="I263" s="19"/>
      <c r="J263" s="19"/>
      <c r="K263" s="47"/>
      <c r="L263" s="47"/>
      <c r="M263" s="47"/>
      <c r="N263" s="47"/>
      <c r="O263" s="47"/>
      <c r="P263" s="47"/>
      <c r="Q263" s="47"/>
      <c r="R263" s="47"/>
      <c r="S263" s="47"/>
      <c r="T263" s="437"/>
      <c r="U263" s="102"/>
      <c r="V263" s="102"/>
      <c r="W263" s="102"/>
      <c r="X263" s="102"/>
      <c r="Y263" s="102"/>
      <c r="Z263" s="338"/>
    </row>
    <row r="264" spans="1:26" s="1" customFormat="1" ht="21" customHeight="1" x14ac:dyDescent="0.5">
      <c r="A264" s="10"/>
      <c r="B264" s="105"/>
      <c r="C264" s="16"/>
      <c r="D264" s="4"/>
      <c r="E264" s="10"/>
      <c r="F264" s="10"/>
      <c r="G264" s="4"/>
      <c r="H264" s="4"/>
      <c r="I264" s="4"/>
      <c r="J264" s="4"/>
      <c r="K264" s="10"/>
      <c r="L264" s="10"/>
      <c r="M264" s="10"/>
      <c r="N264" s="10"/>
      <c r="O264" s="10"/>
      <c r="P264" s="10"/>
      <c r="Q264" s="10"/>
      <c r="R264" s="10"/>
      <c r="S264" s="10"/>
      <c r="T264" s="439"/>
      <c r="U264" s="294"/>
      <c r="V264" s="294"/>
      <c r="W264" s="294"/>
      <c r="X264" s="294"/>
      <c r="Y264" s="294"/>
      <c r="Z264" s="334"/>
    </row>
    <row r="265" spans="1:26" s="1" customFormat="1" ht="23.1" customHeight="1" x14ac:dyDescent="0.5">
      <c r="A265" s="9">
        <v>74</v>
      </c>
      <c r="B265" s="10" t="s">
        <v>12</v>
      </c>
      <c r="C265" s="72">
        <v>3114</v>
      </c>
      <c r="D265" s="6">
        <v>0</v>
      </c>
      <c r="E265" s="6">
        <v>0</v>
      </c>
      <c r="F265" s="6">
        <v>35</v>
      </c>
      <c r="G265" s="6"/>
      <c r="H265" s="6">
        <v>35</v>
      </c>
      <c r="I265" s="6">
        <v>380</v>
      </c>
      <c r="J265" s="262">
        <f t="shared" ref="J265" si="220">H265*I265</f>
        <v>13300</v>
      </c>
      <c r="K265" s="6">
        <v>1</v>
      </c>
      <c r="L265" s="6">
        <v>100</v>
      </c>
      <c r="M265" s="10" t="s">
        <v>15</v>
      </c>
      <c r="N265" s="6">
        <v>140</v>
      </c>
      <c r="O265" s="6"/>
      <c r="P265" s="46">
        <v>6850</v>
      </c>
      <c r="Q265" s="395">
        <f t="shared" ref="Q265" si="221">N265*P265</f>
        <v>959000</v>
      </c>
      <c r="R265" s="6">
        <v>5</v>
      </c>
      <c r="S265" s="6">
        <v>5</v>
      </c>
      <c r="T265" s="380">
        <f t="shared" ref="T265" si="222">Q265*S265/100</f>
        <v>47950</v>
      </c>
      <c r="U265" s="357">
        <f t="shared" ref="U265" si="223">Q265-T265</f>
        <v>911050</v>
      </c>
      <c r="V265" s="357">
        <f t="shared" ref="V265" si="224">J265+U265</f>
        <v>924350</v>
      </c>
      <c r="W265" s="87"/>
      <c r="X265" s="387" t="s">
        <v>133</v>
      </c>
      <c r="Y265" s="87"/>
      <c r="Z265" s="336"/>
    </row>
    <row r="266" spans="1:26" s="1" customFormat="1" ht="19.5" customHeight="1" x14ac:dyDescent="0.5">
      <c r="A266" s="19"/>
      <c r="B266" s="19"/>
      <c r="C266" s="18"/>
      <c r="D266" s="19"/>
      <c r="E266" s="19"/>
      <c r="F266" s="19"/>
      <c r="G266" s="47"/>
      <c r="H266" s="47"/>
      <c r="I266" s="47"/>
      <c r="J266" s="47"/>
      <c r="K266" s="19"/>
      <c r="L266" s="19"/>
      <c r="M266" s="19"/>
      <c r="N266" s="19"/>
      <c r="O266" s="19"/>
      <c r="P266" s="19"/>
      <c r="Q266" s="19"/>
      <c r="R266" s="19"/>
      <c r="S266" s="19"/>
      <c r="T266" s="437"/>
      <c r="U266" s="102"/>
      <c r="V266" s="102"/>
      <c r="W266" s="102"/>
      <c r="X266" s="102"/>
      <c r="Y266" s="102"/>
      <c r="Z266" s="338"/>
    </row>
    <row r="267" spans="1:26" s="1" customFormat="1" ht="23.1" customHeight="1" x14ac:dyDescent="0.5">
      <c r="A267" s="66"/>
      <c r="B267" s="101"/>
      <c r="C267" s="101"/>
      <c r="D267" s="4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439"/>
      <c r="U267" s="294"/>
      <c r="V267" s="294"/>
      <c r="W267" s="294"/>
      <c r="X267" s="294"/>
      <c r="Y267" s="294"/>
      <c r="Z267" s="334"/>
    </row>
    <row r="268" spans="1:26" s="1" customFormat="1" ht="23.1" customHeight="1" x14ac:dyDescent="0.5">
      <c r="A268" s="6">
        <v>75</v>
      </c>
      <c r="B268" s="10" t="s">
        <v>12</v>
      </c>
      <c r="C268" s="66">
        <v>3115</v>
      </c>
      <c r="D268" s="6">
        <v>0</v>
      </c>
      <c r="E268" s="6">
        <v>1</v>
      </c>
      <c r="F268" s="442">
        <v>10</v>
      </c>
      <c r="G268" s="6"/>
      <c r="H268" s="6">
        <v>110</v>
      </c>
      <c r="I268" s="6">
        <v>380</v>
      </c>
      <c r="J268" s="262">
        <f t="shared" ref="J268" si="225">H268*I268</f>
        <v>41800</v>
      </c>
      <c r="K268" s="6">
        <v>1</v>
      </c>
      <c r="L268" s="6">
        <v>100</v>
      </c>
      <c r="M268" s="6" t="s">
        <v>25</v>
      </c>
      <c r="N268" s="6">
        <v>80</v>
      </c>
      <c r="O268" s="6"/>
      <c r="P268" s="46">
        <v>6850</v>
      </c>
      <c r="Q268" s="395">
        <f t="shared" ref="Q268" si="226">N268*P268</f>
        <v>548000</v>
      </c>
      <c r="R268" s="6">
        <v>17</v>
      </c>
      <c r="S268" s="6">
        <v>60</v>
      </c>
      <c r="T268" s="380">
        <f t="shared" ref="T268" si="227">Q268*S268/100</f>
        <v>328800</v>
      </c>
      <c r="U268" s="357">
        <f t="shared" ref="U268" si="228">Q268-T268</f>
        <v>219200</v>
      </c>
      <c r="V268" s="357">
        <f t="shared" ref="V268" si="229">J268+U268</f>
        <v>261000</v>
      </c>
      <c r="W268" s="87"/>
      <c r="X268" s="387" t="s">
        <v>133</v>
      </c>
      <c r="Y268" s="87"/>
      <c r="Z268" s="336"/>
    </row>
    <row r="269" spans="1:26" s="1" customFormat="1" ht="23.1" customHeight="1" x14ac:dyDescent="0.5">
      <c r="A269" s="6"/>
      <c r="B269" s="8"/>
      <c r="C269" s="72"/>
      <c r="D269" s="6"/>
      <c r="E269" s="6"/>
      <c r="F269" s="6"/>
      <c r="G269" s="6"/>
      <c r="H269" s="6"/>
      <c r="I269" s="6"/>
      <c r="J269" s="6"/>
      <c r="K269" s="6"/>
      <c r="L269" s="6"/>
      <c r="M269" s="6" t="s">
        <v>66</v>
      </c>
      <c r="N269" s="6"/>
      <c r="O269" s="6"/>
      <c r="P269" s="6"/>
      <c r="Q269" s="6"/>
      <c r="R269" s="6"/>
      <c r="S269" s="6"/>
      <c r="T269" s="438"/>
      <c r="U269" s="87"/>
      <c r="V269" s="87"/>
      <c r="W269" s="87"/>
      <c r="X269" s="87"/>
      <c r="Y269" s="87"/>
      <c r="Z269" s="336"/>
    </row>
    <row r="270" spans="1:26" s="1" customFormat="1" ht="23.1" customHeight="1" x14ac:dyDescent="0.5">
      <c r="A270" s="19"/>
      <c r="B270" s="32"/>
      <c r="C270" s="18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437"/>
      <c r="U270" s="102"/>
      <c r="V270" s="102"/>
      <c r="W270" s="102"/>
      <c r="X270" s="102"/>
      <c r="Y270" s="102"/>
      <c r="Z270" s="338"/>
    </row>
    <row r="271" spans="1:26" s="1" customFormat="1" ht="23.1" customHeight="1" x14ac:dyDescent="0.5">
      <c r="A271" s="15"/>
      <c r="B271" s="14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46"/>
      <c r="U271" s="110"/>
      <c r="V271" s="110"/>
      <c r="W271" s="110"/>
      <c r="X271" s="110"/>
      <c r="Y271" s="110"/>
      <c r="Z271" s="110"/>
    </row>
    <row r="272" spans="1:26" s="1" customFormat="1" ht="23.1" customHeight="1" x14ac:dyDescent="0.5">
      <c r="A272" s="15"/>
      <c r="B272" s="14"/>
      <c r="C272" s="15"/>
      <c r="D272" s="15"/>
      <c r="E272" s="15"/>
      <c r="F272" s="15"/>
      <c r="G272"/>
      <c r="H272"/>
      <c r="I272"/>
      <c r="J272"/>
      <c r="K272" s="15"/>
      <c r="L272" s="15"/>
      <c r="M272" s="15"/>
      <c r="N272" s="15"/>
      <c r="O272" s="15"/>
      <c r="P272" s="15"/>
      <c r="Q272" s="15"/>
      <c r="R272" s="15"/>
      <c r="S272" s="15"/>
      <c r="T272" s="185"/>
    </row>
    <row r="273" spans="1:26" ht="23.25" customHeight="1" x14ac:dyDescent="0.4">
      <c r="A273" s="492" t="s">
        <v>93</v>
      </c>
      <c r="B273" s="487"/>
      <c r="C273" s="487"/>
      <c r="D273" s="487"/>
      <c r="E273" s="487"/>
      <c r="F273" s="487"/>
      <c r="G273" s="346"/>
      <c r="H273" s="346"/>
      <c r="I273" s="346"/>
      <c r="J273" s="346"/>
      <c r="K273" s="492" t="s">
        <v>104</v>
      </c>
      <c r="L273" s="487"/>
      <c r="M273" s="487"/>
      <c r="N273" s="487"/>
      <c r="O273" s="487"/>
      <c r="P273" s="487"/>
      <c r="Q273" s="487"/>
      <c r="R273" s="487"/>
      <c r="S273" s="514"/>
      <c r="T273" s="429"/>
      <c r="U273" s="274"/>
      <c r="V273" s="274"/>
      <c r="W273" s="212" t="s">
        <v>106</v>
      </c>
      <c r="X273" s="189"/>
      <c r="Y273" s="189"/>
      <c r="Z273" s="211"/>
    </row>
    <row r="274" spans="1:26" ht="18" customHeight="1" x14ac:dyDescent="0.4">
      <c r="A274" s="491" t="s">
        <v>3</v>
      </c>
      <c r="B274" s="491" t="s">
        <v>4</v>
      </c>
      <c r="C274" s="497" t="s">
        <v>5</v>
      </c>
      <c r="D274" s="492" t="s">
        <v>6</v>
      </c>
      <c r="E274" s="487"/>
      <c r="F274" s="493"/>
      <c r="G274" s="188" t="s">
        <v>83</v>
      </c>
      <c r="H274" s="188" t="s">
        <v>86</v>
      </c>
      <c r="I274" s="188" t="s">
        <v>87</v>
      </c>
      <c r="J274" s="188" t="s">
        <v>155</v>
      </c>
      <c r="K274" s="491" t="s">
        <v>3</v>
      </c>
      <c r="L274" s="491" t="s">
        <v>7</v>
      </c>
      <c r="M274" s="491" t="s">
        <v>8</v>
      </c>
      <c r="N274" s="491" t="s">
        <v>95</v>
      </c>
      <c r="O274" s="348" t="s">
        <v>110</v>
      </c>
      <c r="P274" s="348" t="s">
        <v>87</v>
      </c>
      <c r="Q274" s="348" t="s">
        <v>155</v>
      </c>
      <c r="R274" s="208"/>
      <c r="S274" s="415"/>
      <c r="T274" s="436"/>
      <c r="U274" s="494" t="s">
        <v>100</v>
      </c>
      <c r="V274" s="464" t="s">
        <v>103</v>
      </c>
      <c r="W274" s="213" t="s">
        <v>107</v>
      </c>
      <c r="X274" s="464" t="s">
        <v>101</v>
      </c>
      <c r="Y274" s="464" t="s">
        <v>102</v>
      </c>
      <c r="Z274" s="464" t="s">
        <v>146</v>
      </c>
    </row>
    <row r="275" spans="1:26" ht="14.25" customHeight="1" x14ac:dyDescent="0.4">
      <c r="A275" s="464"/>
      <c r="B275" s="464"/>
      <c r="C275" s="481"/>
      <c r="D275" s="475" t="s">
        <v>9</v>
      </c>
      <c r="E275" s="475" t="s">
        <v>10</v>
      </c>
      <c r="F275" s="475" t="s">
        <v>11</v>
      </c>
      <c r="G275" s="344" t="s">
        <v>123</v>
      </c>
      <c r="H275" s="344" t="s">
        <v>114</v>
      </c>
      <c r="I275" s="344" t="s">
        <v>88</v>
      </c>
      <c r="J275" s="344" t="s">
        <v>87</v>
      </c>
      <c r="K275" s="464"/>
      <c r="L275" s="464"/>
      <c r="M275" s="464"/>
      <c r="N275" s="464"/>
      <c r="O275" s="342" t="s">
        <v>111</v>
      </c>
      <c r="P275" s="342" t="s">
        <v>88</v>
      </c>
      <c r="Q275" s="342" t="s">
        <v>87</v>
      </c>
      <c r="R275" s="466" t="s">
        <v>97</v>
      </c>
      <c r="S275" s="467"/>
      <c r="T275" s="468"/>
      <c r="U275" s="495"/>
      <c r="V275" s="464"/>
      <c r="W275" s="213" t="s">
        <v>96</v>
      </c>
      <c r="X275" s="464"/>
      <c r="Y275" s="464"/>
      <c r="Z275" s="464"/>
    </row>
    <row r="276" spans="1:26" ht="14.25" customHeight="1" x14ac:dyDescent="0.2">
      <c r="A276" s="464"/>
      <c r="B276" s="464"/>
      <c r="C276" s="481"/>
      <c r="D276" s="476"/>
      <c r="E276" s="476"/>
      <c r="F276" s="476"/>
      <c r="G276" s="344" t="s">
        <v>124</v>
      </c>
      <c r="H276" s="344" t="s">
        <v>115</v>
      </c>
      <c r="I276" s="344" t="s">
        <v>125</v>
      </c>
      <c r="J276" s="344" t="s">
        <v>88</v>
      </c>
      <c r="K276" s="464"/>
      <c r="L276" s="464"/>
      <c r="M276" s="464"/>
      <c r="N276" s="464"/>
      <c r="O276" s="342" t="s">
        <v>112</v>
      </c>
      <c r="P276" s="342" t="s">
        <v>158</v>
      </c>
      <c r="Q276" s="342" t="s">
        <v>158</v>
      </c>
      <c r="R276" s="469" t="s">
        <v>98</v>
      </c>
      <c r="S276" s="496" t="s">
        <v>144</v>
      </c>
      <c r="T276" s="471" t="s">
        <v>99</v>
      </c>
      <c r="U276" s="464"/>
      <c r="V276" s="464"/>
      <c r="W276" s="213" t="s">
        <v>108</v>
      </c>
      <c r="X276" s="464"/>
      <c r="Y276" s="464"/>
      <c r="Z276" s="464"/>
    </row>
    <row r="277" spans="1:26" ht="49.5" customHeight="1" x14ac:dyDescent="0.2">
      <c r="A277" s="464"/>
      <c r="B277" s="464"/>
      <c r="C277" s="481"/>
      <c r="D277" s="476"/>
      <c r="E277" s="476"/>
      <c r="F277" s="476"/>
      <c r="G277" s="344" t="s">
        <v>85</v>
      </c>
      <c r="H277" s="344"/>
      <c r="I277" s="344" t="s">
        <v>115</v>
      </c>
      <c r="J277" s="344" t="s">
        <v>117</v>
      </c>
      <c r="K277" s="464"/>
      <c r="L277" s="464"/>
      <c r="M277" s="464"/>
      <c r="N277" s="464"/>
      <c r="O277" s="342"/>
      <c r="P277" s="342" t="s">
        <v>159</v>
      </c>
      <c r="Q277" s="342" t="s">
        <v>159</v>
      </c>
      <c r="R277" s="469"/>
      <c r="S277" s="469"/>
      <c r="T277" s="471"/>
      <c r="U277" s="464"/>
      <c r="V277" s="464"/>
      <c r="W277" s="213" t="s">
        <v>109</v>
      </c>
      <c r="X277" s="464"/>
      <c r="Y277" s="464"/>
      <c r="Z277" s="464"/>
    </row>
    <row r="278" spans="1:26" ht="14.25" customHeight="1" x14ac:dyDescent="0.2">
      <c r="A278" s="465"/>
      <c r="B278" s="465"/>
      <c r="C278" s="482"/>
      <c r="D278" s="477"/>
      <c r="E278" s="477"/>
      <c r="F278" s="477"/>
      <c r="G278" s="345"/>
      <c r="H278" s="345"/>
      <c r="I278" s="345"/>
      <c r="J278" s="345" t="s">
        <v>90</v>
      </c>
      <c r="K278" s="465"/>
      <c r="L278" s="465"/>
      <c r="M278" s="465"/>
      <c r="N278" s="465"/>
      <c r="O278" s="343"/>
      <c r="P278" s="343" t="s">
        <v>132</v>
      </c>
      <c r="Q278" s="343"/>
      <c r="R278" s="470"/>
      <c r="S278" s="470"/>
      <c r="T278" s="472"/>
      <c r="U278" s="465"/>
      <c r="V278" s="465"/>
      <c r="W278" s="214" t="s">
        <v>85</v>
      </c>
      <c r="X278" s="465"/>
      <c r="Y278" s="465"/>
      <c r="Z278" s="465"/>
    </row>
    <row r="279" spans="1:26" s="40" customFormat="1" ht="17.25" customHeight="1" x14ac:dyDescent="0.5">
      <c r="A279" s="6"/>
      <c r="B279" s="8"/>
      <c r="C279" s="6"/>
      <c r="D279" s="4"/>
      <c r="E279" s="6"/>
      <c r="F279" s="6"/>
      <c r="G279" s="4"/>
      <c r="H279" s="4"/>
      <c r="I279" s="4"/>
      <c r="J279" s="4"/>
      <c r="K279" s="6"/>
      <c r="L279" s="6"/>
      <c r="M279" s="6"/>
      <c r="N279" s="6"/>
      <c r="O279" s="6"/>
      <c r="P279" s="6"/>
      <c r="Q279" s="6"/>
      <c r="R279" s="6"/>
      <c r="S279" s="6"/>
      <c r="T279" s="439"/>
      <c r="U279" s="294"/>
      <c r="V279" s="294"/>
      <c r="W279" s="294"/>
      <c r="X279" s="294"/>
      <c r="Y279" s="294"/>
      <c r="Z279" s="334"/>
    </row>
    <row r="280" spans="1:26" s="1" customFormat="1" ht="23.1" customHeight="1" x14ac:dyDescent="0.5">
      <c r="A280" s="10">
        <v>76</v>
      </c>
      <c r="B280" s="10" t="s">
        <v>12</v>
      </c>
      <c r="C280" s="10">
        <v>3116</v>
      </c>
      <c r="D280" s="45">
        <v>1</v>
      </c>
      <c r="E280" s="10">
        <v>2</v>
      </c>
      <c r="F280" s="10">
        <v>40</v>
      </c>
      <c r="G280" s="6"/>
      <c r="H280" s="6">
        <v>640</v>
      </c>
      <c r="I280" s="6">
        <v>130</v>
      </c>
      <c r="J280" s="262">
        <f t="shared" ref="J280" si="230">H280*I280</f>
        <v>83200</v>
      </c>
      <c r="K280" s="10"/>
      <c r="L280" s="10"/>
      <c r="M280" s="10"/>
      <c r="N280" s="10"/>
      <c r="O280" s="10"/>
      <c r="P280" s="10"/>
      <c r="Q280" s="10"/>
      <c r="R280" s="10"/>
      <c r="S280" s="10"/>
      <c r="T280" s="380">
        <f t="shared" ref="T280" si="231">Q280*S280/100</f>
        <v>0</v>
      </c>
      <c r="U280" s="357">
        <f t="shared" ref="U280" si="232">Q280-T280</f>
        <v>0</v>
      </c>
      <c r="V280" s="357">
        <f t="shared" ref="V280" si="233">J280+U280</f>
        <v>83200</v>
      </c>
      <c r="W280" s="87"/>
      <c r="X280" s="387" t="s">
        <v>133</v>
      </c>
      <c r="Y280" s="87"/>
      <c r="Z280" s="336"/>
    </row>
    <row r="281" spans="1:26" s="1" customFormat="1" ht="23.1" customHeight="1" x14ac:dyDescent="0.5">
      <c r="A281" s="19"/>
      <c r="B281" s="32"/>
      <c r="C281" s="19"/>
      <c r="D281" s="17"/>
      <c r="E281" s="19"/>
      <c r="F281" s="19"/>
      <c r="G281" s="47"/>
      <c r="H281" s="47"/>
      <c r="I281" s="47"/>
      <c r="J281" s="47"/>
      <c r="K281" s="19"/>
      <c r="L281" s="19"/>
      <c r="M281" s="19"/>
      <c r="N281" s="19"/>
      <c r="O281" s="19"/>
      <c r="P281" s="19"/>
      <c r="Q281" s="19"/>
      <c r="R281" s="19"/>
      <c r="S281" s="19"/>
      <c r="T281" s="437"/>
      <c r="U281" s="102"/>
      <c r="V281" s="102"/>
      <c r="W281" s="102"/>
      <c r="X281" s="102"/>
      <c r="Y281" s="102"/>
      <c r="Z281" s="338"/>
    </row>
    <row r="282" spans="1:26" s="1" customFormat="1" ht="16.5" customHeight="1" x14ac:dyDescent="0.5">
      <c r="A282" s="10"/>
      <c r="B282" s="30"/>
      <c r="C282" s="10"/>
      <c r="D282" s="45"/>
      <c r="E282" s="10"/>
      <c r="F282" s="10"/>
      <c r="G282" s="4"/>
      <c r="H282" s="4"/>
      <c r="I282" s="4"/>
      <c r="J282" s="4"/>
      <c r="K282" s="10"/>
      <c r="L282" s="10"/>
      <c r="M282" s="10"/>
      <c r="N282" s="10"/>
      <c r="O282" s="10"/>
      <c r="P282" s="10"/>
      <c r="Q282" s="10"/>
      <c r="R282" s="10"/>
      <c r="S282" s="10"/>
      <c r="T282" s="439"/>
      <c r="U282" s="294"/>
      <c r="V282" s="294"/>
      <c r="W282" s="294"/>
      <c r="X282" s="294"/>
      <c r="Y282" s="294"/>
      <c r="Z282" s="334"/>
    </row>
    <row r="283" spans="1:26" s="1" customFormat="1" ht="23.1" customHeight="1" x14ac:dyDescent="0.5">
      <c r="A283" s="6">
        <v>77</v>
      </c>
      <c r="B283" s="10" t="s">
        <v>12</v>
      </c>
      <c r="C283" s="10">
        <v>3152</v>
      </c>
      <c r="D283" s="106">
        <v>0</v>
      </c>
      <c r="E283" s="6">
        <v>2</v>
      </c>
      <c r="F283" s="6">
        <v>38</v>
      </c>
      <c r="G283" s="6"/>
      <c r="H283" s="6">
        <v>238</v>
      </c>
      <c r="I283" s="6">
        <v>380</v>
      </c>
      <c r="J283" s="262">
        <f t="shared" ref="J283" si="234">H283*I283</f>
        <v>90440</v>
      </c>
      <c r="K283" s="6">
        <v>1</v>
      </c>
      <c r="L283" s="6">
        <v>100</v>
      </c>
      <c r="M283" s="33" t="s">
        <v>28</v>
      </c>
      <c r="N283" s="6">
        <v>280</v>
      </c>
      <c r="O283" s="6"/>
      <c r="P283" s="46">
        <v>6850</v>
      </c>
      <c r="Q283" s="395">
        <f t="shared" ref="Q283" si="235">N283*P283</f>
        <v>1918000</v>
      </c>
      <c r="R283" s="6">
        <v>17</v>
      </c>
      <c r="S283" s="6">
        <v>60</v>
      </c>
      <c r="T283" s="380">
        <f t="shared" ref="T283" si="236">Q283*S283/100</f>
        <v>1150800</v>
      </c>
      <c r="U283" s="357">
        <f t="shared" ref="U283" si="237">Q283-T283</f>
        <v>767200</v>
      </c>
      <c r="V283" s="357">
        <f t="shared" ref="V283" si="238">J283+U283</f>
        <v>857640</v>
      </c>
      <c r="W283" s="87"/>
      <c r="X283" s="387" t="s">
        <v>133</v>
      </c>
      <c r="Y283" s="87"/>
      <c r="Z283" s="336"/>
    </row>
    <row r="284" spans="1:26" s="1" customFormat="1" ht="23.1" customHeight="1" x14ac:dyDescent="0.5">
      <c r="A284" s="6"/>
      <c r="B284" s="8"/>
      <c r="C284" s="6"/>
      <c r="D284" s="106"/>
      <c r="E284" s="6"/>
      <c r="F284" s="6"/>
      <c r="G284" s="6"/>
      <c r="H284" s="6"/>
      <c r="I284" s="6"/>
      <c r="J284" s="6"/>
      <c r="K284" s="6"/>
      <c r="L284" s="6"/>
      <c r="M284" s="6" t="s">
        <v>35</v>
      </c>
      <c r="N284" s="6"/>
      <c r="O284" s="6"/>
      <c r="P284" s="6"/>
      <c r="Q284" s="6"/>
      <c r="R284" s="6"/>
      <c r="S284" s="6"/>
      <c r="T284" s="438"/>
      <c r="U284" s="87"/>
      <c r="V284" s="87"/>
      <c r="W284" s="87"/>
      <c r="X284" s="87"/>
      <c r="Y284" s="87"/>
      <c r="Z284" s="336"/>
    </row>
    <row r="285" spans="1:26" s="1" customFormat="1" ht="23.1" customHeight="1" x14ac:dyDescent="0.5">
      <c r="A285" s="6"/>
      <c r="B285" s="8"/>
      <c r="C285" s="6"/>
      <c r="D285" s="106"/>
      <c r="E285" s="6"/>
      <c r="F285" s="6"/>
      <c r="G285" s="10"/>
      <c r="H285" s="10"/>
      <c r="I285" s="10"/>
      <c r="J285" s="10"/>
      <c r="K285" s="6"/>
      <c r="L285" s="6"/>
      <c r="M285" s="6" t="s">
        <v>36</v>
      </c>
      <c r="N285" s="6"/>
      <c r="O285" s="6"/>
      <c r="P285" s="6"/>
      <c r="Q285" s="6"/>
      <c r="R285" s="6"/>
      <c r="S285" s="6"/>
      <c r="T285" s="438"/>
      <c r="U285" s="87"/>
      <c r="V285" s="87"/>
      <c r="W285" s="87"/>
      <c r="X285" s="87"/>
      <c r="Y285" s="87"/>
      <c r="Z285" s="336"/>
    </row>
    <row r="286" spans="1:26" s="1" customFormat="1" ht="19.5" customHeight="1" x14ac:dyDescent="0.5">
      <c r="A286" s="19"/>
      <c r="B286" s="32"/>
      <c r="C286" s="19"/>
      <c r="D286" s="17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437"/>
      <c r="U286" s="102"/>
      <c r="V286" s="102"/>
      <c r="W286" s="102"/>
      <c r="X286" s="102"/>
      <c r="Y286" s="102"/>
      <c r="Z286" s="338"/>
    </row>
    <row r="287" spans="1:26" s="1" customFormat="1" ht="18.75" customHeight="1" x14ac:dyDescent="0.5">
      <c r="A287" s="10"/>
      <c r="B287" s="30"/>
      <c r="C287" s="10"/>
      <c r="D287" s="45"/>
      <c r="E287" s="10"/>
      <c r="F287" s="10"/>
      <c r="G287" s="4"/>
      <c r="H287" s="4"/>
      <c r="I287" s="4"/>
      <c r="J287" s="4"/>
      <c r="K287" s="10"/>
      <c r="L287" s="10"/>
      <c r="M287" s="10"/>
      <c r="N287" s="10"/>
      <c r="O287" s="10"/>
      <c r="P287" s="10"/>
      <c r="Q287" s="10"/>
      <c r="R287" s="10"/>
      <c r="S287" s="10"/>
      <c r="T287" s="439"/>
      <c r="U287" s="294"/>
      <c r="V287" s="294"/>
      <c r="W287" s="294"/>
      <c r="X287" s="294"/>
      <c r="Y287" s="294"/>
      <c r="Z287" s="334"/>
    </row>
    <row r="288" spans="1:26" s="1" customFormat="1" ht="23.1" customHeight="1" x14ac:dyDescent="0.5">
      <c r="A288" s="6">
        <v>78</v>
      </c>
      <c r="B288" s="10" t="s">
        <v>12</v>
      </c>
      <c r="C288" s="10">
        <v>3154</v>
      </c>
      <c r="D288" s="106">
        <v>1</v>
      </c>
      <c r="E288" s="6">
        <v>3</v>
      </c>
      <c r="F288" s="36">
        <v>80</v>
      </c>
      <c r="G288" s="6"/>
      <c r="H288" s="6">
        <v>780</v>
      </c>
      <c r="I288" s="6">
        <v>330</v>
      </c>
      <c r="J288" s="262">
        <f t="shared" ref="J288" si="239">H288*I288</f>
        <v>257400</v>
      </c>
      <c r="K288" s="6">
        <v>1</v>
      </c>
      <c r="L288" s="6">
        <v>100</v>
      </c>
      <c r="M288" s="6" t="s">
        <v>23</v>
      </c>
      <c r="N288" s="6">
        <v>100</v>
      </c>
      <c r="O288" s="6"/>
      <c r="P288" s="46">
        <v>6850</v>
      </c>
      <c r="Q288" s="395">
        <f t="shared" ref="Q288:Q290" si="240">N288*P288</f>
        <v>685000</v>
      </c>
      <c r="R288" s="6">
        <v>17</v>
      </c>
      <c r="S288" s="6">
        <v>79</v>
      </c>
      <c r="T288" s="380">
        <f t="shared" ref="T288:T290" si="241">Q288*S288/100</f>
        <v>541150</v>
      </c>
      <c r="U288" s="357">
        <f t="shared" ref="U288:U290" si="242">Q288-T288</f>
        <v>143850</v>
      </c>
      <c r="V288" s="357">
        <f t="shared" ref="V288:V290" si="243">J288+U288</f>
        <v>401250</v>
      </c>
      <c r="W288" s="87"/>
      <c r="X288" s="387" t="s">
        <v>133</v>
      </c>
      <c r="Y288" s="87"/>
      <c r="Z288" s="336"/>
    </row>
    <row r="289" spans="1:26" s="1" customFormat="1" ht="23.1" customHeight="1" x14ac:dyDescent="0.5">
      <c r="A289" s="6"/>
      <c r="B289" s="8"/>
      <c r="C289" s="6"/>
      <c r="D289" s="6"/>
      <c r="E289" s="6"/>
      <c r="F289" s="6"/>
      <c r="G289" s="10"/>
      <c r="H289" s="10"/>
      <c r="I289" s="10"/>
      <c r="J289" s="10"/>
      <c r="K289" s="6">
        <v>2</v>
      </c>
      <c r="L289" s="6">
        <v>100</v>
      </c>
      <c r="M289" s="6" t="s">
        <v>23</v>
      </c>
      <c r="N289" s="6">
        <v>160</v>
      </c>
      <c r="O289" s="6"/>
      <c r="P289" s="46">
        <v>6850</v>
      </c>
      <c r="Q289" s="395">
        <f t="shared" si="240"/>
        <v>1096000</v>
      </c>
      <c r="R289" s="6">
        <v>11</v>
      </c>
      <c r="S289" s="6">
        <v>45</v>
      </c>
      <c r="T289" s="380">
        <f t="shared" si="241"/>
        <v>493200</v>
      </c>
      <c r="U289" s="357">
        <f t="shared" si="242"/>
        <v>602800</v>
      </c>
      <c r="V289" s="357">
        <f t="shared" si="243"/>
        <v>602800</v>
      </c>
      <c r="W289" s="87"/>
      <c r="X289" s="387" t="s">
        <v>135</v>
      </c>
      <c r="Y289" s="87"/>
      <c r="Z289" s="336"/>
    </row>
    <row r="290" spans="1:26" s="1" customFormat="1" ht="23.1" customHeight="1" x14ac:dyDescent="0.5">
      <c r="A290" s="6"/>
      <c r="B290" s="8"/>
      <c r="C290" s="6"/>
      <c r="D290" s="6"/>
      <c r="E290" s="6"/>
      <c r="F290" s="6"/>
      <c r="G290" s="6"/>
      <c r="H290" s="6"/>
      <c r="I290" s="6"/>
      <c r="J290" s="6"/>
      <c r="K290" s="6">
        <v>3</v>
      </c>
      <c r="L290" s="6">
        <v>100</v>
      </c>
      <c r="M290" s="6" t="s">
        <v>15</v>
      </c>
      <c r="N290" s="6">
        <v>180</v>
      </c>
      <c r="O290" s="6"/>
      <c r="P290" s="46">
        <v>6850</v>
      </c>
      <c r="Q290" s="395">
        <f t="shared" si="240"/>
        <v>1233000</v>
      </c>
      <c r="R290" s="6">
        <v>12</v>
      </c>
      <c r="S290" s="6">
        <v>14</v>
      </c>
      <c r="T290" s="380">
        <f t="shared" si="241"/>
        <v>172620</v>
      </c>
      <c r="U290" s="357">
        <f t="shared" si="242"/>
        <v>1060380</v>
      </c>
      <c r="V290" s="357">
        <f t="shared" si="243"/>
        <v>1060380</v>
      </c>
      <c r="W290" s="87"/>
      <c r="X290" s="387" t="s">
        <v>135</v>
      </c>
      <c r="Y290" s="87"/>
      <c r="Z290" s="336"/>
    </row>
    <row r="291" spans="1:26" s="1" customFormat="1" ht="18.75" customHeight="1" x14ac:dyDescent="0.5">
      <c r="A291" s="19"/>
      <c r="B291" s="32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437"/>
      <c r="U291" s="102"/>
      <c r="V291" s="102"/>
      <c r="W291" s="102"/>
      <c r="X291" s="102"/>
      <c r="Y291" s="102"/>
      <c r="Z291" s="338"/>
    </row>
    <row r="292" spans="1:26" s="1" customFormat="1" ht="16.5" customHeight="1" x14ac:dyDescent="0.5">
      <c r="A292" s="10"/>
      <c r="B292" s="30"/>
      <c r="C292" s="10"/>
      <c r="D292" s="45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439"/>
      <c r="U292" s="294"/>
      <c r="V292" s="294"/>
      <c r="W292" s="294"/>
      <c r="X292" s="294"/>
      <c r="Y292" s="294"/>
      <c r="Z292" s="334"/>
    </row>
    <row r="293" spans="1:26" s="1" customFormat="1" ht="23.1" customHeight="1" x14ac:dyDescent="0.5">
      <c r="A293" s="6">
        <v>79</v>
      </c>
      <c r="B293" s="10" t="s">
        <v>12</v>
      </c>
      <c r="C293" s="10">
        <v>3196</v>
      </c>
      <c r="D293" s="106">
        <v>2</v>
      </c>
      <c r="E293" s="6">
        <v>0</v>
      </c>
      <c r="F293" s="6">
        <v>5</v>
      </c>
      <c r="G293" s="10"/>
      <c r="H293" s="10">
        <v>805</v>
      </c>
      <c r="I293" s="10">
        <v>130</v>
      </c>
      <c r="J293" s="262">
        <f t="shared" ref="J293:J296" si="244">H293*I293</f>
        <v>104650</v>
      </c>
      <c r="K293" s="6"/>
      <c r="L293" s="6"/>
      <c r="M293" s="6"/>
      <c r="N293" s="6"/>
      <c r="O293" s="6"/>
      <c r="P293" s="6"/>
      <c r="Q293" s="6"/>
      <c r="R293" s="6"/>
      <c r="S293" s="6"/>
      <c r="T293" s="380">
        <f t="shared" ref="T293:T295" si="245">Q293*S293/100</f>
        <v>0</v>
      </c>
      <c r="U293" s="357">
        <f t="shared" ref="U293:U295" si="246">Q293-T293</f>
        <v>0</v>
      </c>
      <c r="V293" s="357">
        <f t="shared" ref="V293:V295" si="247">J293+U293</f>
        <v>104650</v>
      </c>
      <c r="W293" s="87"/>
      <c r="X293" s="87"/>
      <c r="Y293" s="87"/>
      <c r="Z293" s="336"/>
    </row>
    <row r="294" spans="1:26" s="40" customFormat="1" ht="23.1" customHeight="1" x14ac:dyDescent="0.5">
      <c r="A294" s="6">
        <v>80</v>
      </c>
      <c r="B294" s="10" t="s">
        <v>12</v>
      </c>
      <c r="C294" s="10">
        <v>3199</v>
      </c>
      <c r="D294" s="106">
        <v>0</v>
      </c>
      <c r="E294" s="6">
        <v>2</v>
      </c>
      <c r="F294" s="6">
        <v>76</v>
      </c>
      <c r="G294" s="6"/>
      <c r="H294" s="6">
        <v>276</v>
      </c>
      <c r="I294" s="6">
        <v>130</v>
      </c>
      <c r="J294" s="262">
        <f t="shared" si="244"/>
        <v>35880</v>
      </c>
      <c r="K294" s="6"/>
      <c r="L294" s="6"/>
      <c r="M294" s="6"/>
      <c r="N294" s="6"/>
      <c r="O294" s="6"/>
      <c r="P294" s="6"/>
      <c r="Q294" s="6"/>
      <c r="R294" s="6"/>
      <c r="S294" s="6"/>
      <c r="T294" s="380">
        <f t="shared" si="245"/>
        <v>0</v>
      </c>
      <c r="U294" s="357">
        <f t="shared" si="246"/>
        <v>0</v>
      </c>
      <c r="V294" s="357">
        <f t="shared" si="247"/>
        <v>35880</v>
      </c>
      <c r="W294" s="87"/>
      <c r="X294" s="387" t="s">
        <v>133</v>
      </c>
      <c r="Y294" s="87"/>
      <c r="Z294" s="336"/>
    </row>
    <row r="295" spans="1:26" s="40" customFormat="1" ht="23.1" customHeight="1" x14ac:dyDescent="0.5">
      <c r="A295" s="6">
        <v>81</v>
      </c>
      <c r="B295" s="10" t="s">
        <v>12</v>
      </c>
      <c r="C295" s="10">
        <v>3200</v>
      </c>
      <c r="D295" s="106">
        <v>2</v>
      </c>
      <c r="E295" s="6">
        <v>0</v>
      </c>
      <c r="F295" s="6">
        <v>52</v>
      </c>
      <c r="G295" s="6"/>
      <c r="H295" s="6">
        <v>852</v>
      </c>
      <c r="I295" s="6">
        <v>130</v>
      </c>
      <c r="J295" s="262">
        <f t="shared" si="244"/>
        <v>110760</v>
      </c>
      <c r="K295" s="6"/>
      <c r="L295" s="6"/>
      <c r="M295" s="6"/>
      <c r="N295" s="6"/>
      <c r="O295" s="6"/>
      <c r="P295" s="6"/>
      <c r="Q295" s="6"/>
      <c r="R295" s="6"/>
      <c r="S295" s="6"/>
      <c r="T295" s="380">
        <f t="shared" si="245"/>
        <v>0</v>
      </c>
      <c r="U295" s="357">
        <f t="shared" si="246"/>
        <v>0</v>
      </c>
      <c r="V295" s="357">
        <f t="shared" si="247"/>
        <v>110760</v>
      </c>
      <c r="W295" s="87"/>
      <c r="X295" s="87"/>
      <c r="Y295" s="87"/>
      <c r="Z295" s="336"/>
    </row>
    <row r="296" spans="1:26" s="40" customFormat="1" ht="23.1" customHeight="1" x14ac:dyDescent="0.5">
      <c r="A296" s="6">
        <v>82</v>
      </c>
      <c r="B296" s="10" t="s">
        <v>12</v>
      </c>
      <c r="C296" s="10">
        <v>3219</v>
      </c>
      <c r="D296" s="106">
        <v>1</v>
      </c>
      <c r="E296" s="6">
        <v>3</v>
      </c>
      <c r="F296" s="36">
        <v>30</v>
      </c>
      <c r="G296" s="6"/>
      <c r="H296" s="6">
        <v>730</v>
      </c>
      <c r="I296" s="6">
        <v>130</v>
      </c>
      <c r="J296" s="262">
        <f t="shared" si="244"/>
        <v>94900</v>
      </c>
      <c r="K296" s="6"/>
      <c r="L296" s="6"/>
      <c r="M296" s="6"/>
      <c r="N296" s="6"/>
      <c r="O296" s="6"/>
      <c r="P296" s="6"/>
      <c r="Q296" s="6"/>
      <c r="R296" s="6"/>
      <c r="S296" s="6"/>
      <c r="T296" s="380">
        <f t="shared" ref="T296" si="248">Q296*S296/100</f>
        <v>0</v>
      </c>
      <c r="U296" s="357">
        <f t="shared" ref="U296" si="249">Q296-T296</f>
        <v>0</v>
      </c>
      <c r="V296" s="357">
        <f t="shared" ref="V296" si="250">J296+U296</f>
        <v>94900</v>
      </c>
      <c r="W296" s="87"/>
      <c r="X296" s="87"/>
      <c r="Y296" s="87"/>
      <c r="Z296" s="336"/>
    </row>
    <row r="297" spans="1:26" s="1" customFormat="1" ht="23.1" customHeight="1" x14ac:dyDescent="0.5">
      <c r="A297" s="19"/>
      <c r="B297" s="32"/>
      <c r="C297" s="19"/>
      <c r="D297" s="109"/>
      <c r="E297" s="104"/>
      <c r="F297" s="53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437"/>
      <c r="U297" s="102"/>
      <c r="V297" s="102"/>
      <c r="W297" s="102"/>
      <c r="X297" s="102"/>
      <c r="Y297" s="102"/>
      <c r="Z297" s="338"/>
    </row>
    <row r="298" spans="1:26" s="40" customFormat="1" ht="23.1" customHeight="1" x14ac:dyDescent="0.5">
      <c r="A298" s="15"/>
      <c r="B298" s="14"/>
      <c r="C298" s="15"/>
      <c r="D298" s="169"/>
      <c r="E298" s="169"/>
      <c r="F298" s="169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85"/>
    </row>
    <row r="299" spans="1:26" s="40" customFormat="1" ht="23.1" customHeight="1" x14ac:dyDescent="0.5">
      <c r="A299" s="15"/>
      <c r="B299" s="14"/>
      <c r="C299" s="15"/>
      <c r="D299" s="169"/>
      <c r="E299" s="169"/>
      <c r="F299" s="169"/>
      <c r="G299"/>
      <c r="H299"/>
      <c r="I299"/>
      <c r="J299"/>
      <c r="K299" s="15"/>
      <c r="L299" s="15"/>
      <c r="M299" s="15"/>
      <c r="N299" s="15"/>
      <c r="O299" s="15"/>
      <c r="P299" s="15"/>
      <c r="Q299" s="15"/>
      <c r="R299" s="15"/>
      <c r="S299" s="15"/>
      <c r="T299" s="185"/>
    </row>
    <row r="300" spans="1:26" ht="23.25" customHeight="1" x14ac:dyDescent="0.4">
      <c r="A300" s="492" t="s">
        <v>93</v>
      </c>
      <c r="B300" s="487"/>
      <c r="C300" s="487"/>
      <c r="D300" s="487"/>
      <c r="E300" s="487"/>
      <c r="F300" s="487"/>
      <c r="G300" s="346"/>
      <c r="H300" s="346"/>
      <c r="I300" s="346"/>
      <c r="J300" s="346"/>
      <c r="K300" s="492" t="s">
        <v>104</v>
      </c>
      <c r="L300" s="487"/>
      <c r="M300" s="487"/>
      <c r="N300" s="487"/>
      <c r="O300" s="487"/>
      <c r="P300" s="487"/>
      <c r="Q300" s="487"/>
      <c r="R300" s="487"/>
      <c r="S300" s="514"/>
      <c r="T300" s="429"/>
      <c r="U300" s="274"/>
      <c r="V300" s="352"/>
      <c r="W300" s="212" t="s">
        <v>106</v>
      </c>
      <c r="X300" s="189"/>
      <c r="Y300" s="189"/>
      <c r="Z300" s="211"/>
    </row>
    <row r="301" spans="1:26" ht="18" customHeight="1" x14ac:dyDescent="0.4">
      <c r="A301" s="491" t="s">
        <v>3</v>
      </c>
      <c r="B301" s="491" t="s">
        <v>4</v>
      </c>
      <c r="C301" s="497" t="s">
        <v>5</v>
      </c>
      <c r="D301" s="492" t="s">
        <v>6</v>
      </c>
      <c r="E301" s="487"/>
      <c r="F301" s="493"/>
      <c r="G301" s="188" t="s">
        <v>83</v>
      </c>
      <c r="H301" s="188" t="s">
        <v>86</v>
      </c>
      <c r="I301" s="188" t="s">
        <v>87</v>
      </c>
      <c r="J301" s="188" t="s">
        <v>155</v>
      </c>
      <c r="K301" s="491" t="s">
        <v>3</v>
      </c>
      <c r="L301" s="491" t="s">
        <v>7</v>
      </c>
      <c r="M301" s="491" t="s">
        <v>8</v>
      </c>
      <c r="N301" s="491" t="s">
        <v>95</v>
      </c>
      <c r="O301" s="348" t="s">
        <v>110</v>
      </c>
      <c r="P301" s="348" t="s">
        <v>87</v>
      </c>
      <c r="Q301" s="348" t="s">
        <v>155</v>
      </c>
      <c r="R301" s="208"/>
      <c r="S301" s="415"/>
      <c r="T301" s="436"/>
      <c r="U301" s="483" t="s">
        <v>100</v>
      </c>
      <c r="V301" s="464" t="s">
        <v>103</v>
      </c>
      <c r="W301" s="213" t="s">
        <v>107</v>
      </c>
      <c r="X301" s="464" t="s">
        <v>101</v>
      </c>
      <c r="Y301" s="464" t="s">
        <v>102</v>
      </c>
      <c r="Z301" s="464" t="s">
        <v>146</v>
      </c>
    </row>
    <row r="302" spans="1:26" ht="14.25" customHeight="1" x14ac:dyDescent="0.4">
      <c r="A302" s="464"/>
      <c r="B302" s="464"/>
      <c r="C302" s="481"/>
      <c r="D302" s="475" t="s">
        <v>9</v>
      </c>
      <c r="E302" s="475" t="s">
        <v>10</v>
      </c>
      <c r="F302" s="475" t="s">
        <v>11</v>
      </c>
      <c r="G302" s="344" t="s">
        <v>123</v>
      </c>
      <c r="H302" s="344" t="s">
        <v>114</v>
      </c>
      <c r="I302" s="344" t="s">
        <v>88</v>
      </c>
      <c r="J302" s="344" t="s">
        <v>87</v>
      </c>
      <c r="K302" s="464"/>
      <c r="L302" s="464"/>
      <c r="M302" s="464"/>
      <c r="N302" s="464"/>
      <c r="O302" s="342" t="s">
        <v>111</v>
      </c>
      <c r="P302" s="342" t="s">
        <v>88</v>
      </c>
      <c r="Q302" s="342" t="s">
        <v>87</v>
      </c>
      <c r="R302" s="466" t="s">
        <v>97</v>
      </c>
      <c r="S302" s="467"/>
      <c r="T302" s="468"/>
      <c r="U302" s="484"/>
      <c r="V302" s="464"/>
      <c r="W302" s="213" t="s">
        <v>96</v>
      </c>
      <c r="X302" s="464"/>
      <c r="Y302" s="464"/>
      <c r="Z302" s="464"/>
    </row>
    <row r="303" spans="1:26" ht="14.25" customHeight="1" x14ac:dyDescent="0.2">
      <c r="A303" s="464"/>
      <c r="B303" s="464"/>
      <c r="C303" s="481"/>
      <c r="D303" s="476"/>
      <c r="E303" s="476"/>
      <c r="F303" s="476"/>
      <c r="G303" s="344" t="s">
        <v>124</v>
      </c>
      <c r="H303" s="344" t="s">
        <v>115</v>
      </c>
      <c r="I303" s="344" t="s">
        <v>125</v>
      </c>
      <c r="J303" s="344" t="s">
        <v>88</v>
      </c>
      <c r="K303" s="464"/>
      <c r="L303" s="464"/>
      <c r="M303" s="464"/>
      <c r="N303" s="464"/>
      <c r="O303" s="342" t="s">
        <v>112</v>
      </c>
      <c r="P303" s="342" t="s">
        <v>158</v>
      </c>
      <c r="Q303" s="342" t="s">
        <v>158</v>
      </c>
      <c r="R303" s="469" t="s">
        <v>98</v>
      </c>
      <c r="S303" s="496" t="s">
        <v>144</v>
      </c>
      <c r="T303" s="471" t="s">
        <v>99</v>
      </c>
      <c r="U303" s="481"/>
      <c r="V303" s="464"/>
      <c r="W303" s="213" t="s">
        <v>108</v>
      </c>
      <c r="X303" s="464"/>
      <c r="Y303" s="464"/>
      <c r="Z303" s="464"/>
    </row>
    <row r="304" spans="1:26" ht="49.5" customHeight="1" x14ac:dyDescent="0.2">
      <c r="A304" s="464"/>
      <c r="B304" s="464"/>
      <c r="C304" s="481"/>
      <c r="D304" s="476"/>
      <c r="E304" s="476"/>
      <c r="F304" s="476"/>
      <c r="G304" s="344" t="s">
        <v>85</v>
      </c>
      <c r="H304" s="344"/>
      <c r="I304" s="344" t="s">
        <v>115</v>
      </c>
      <c r="J304" s="344" t="s">
        <v>117</v>
      </c>
      <c r="K304" s="464"/>
      <c r="L304" s="464"/>
      <c r="M304" s="464"/>
      <c r="N304" s="464"/>
      <c r="O304" s="342"/>
      <c r="P304" s="342" t="s">
        <v>159</v>
      </c>
      <c r="Q304" s="342" t="s">
        <v>159</v>
      </c>
      <c r="R304" s="469"/>
      <c r="S304" s="469"/>
      <c r="T304" s="471"/>
      <c r="U304" s="481"/>
      <c r="V304" s="464"/>
      <c r="W304" s="213" t="s">
        <v>109</v>
      </c>
      <c r="X304" s="464"/>
      <c r="Y304" s="464"/>
      <c r="Z304" s="464"/>
    </row>
    <row r="305" spans="1:26" ht="14.25" customHeight="1" x14ac:dyDescent="0.2">
      <c r="A305" s="465"/>
      <c r="B305" s="465"/>
      <c r="C305" s="482"/>
      <c r="D305" s="477"/>
      <c r="E305" s="477"/>
      <c r="F305" s="477"/>
      <c r="G305" s="345"/>
      <c r="H305" s="345"/>
      <c r="I305" s="345"/>
      <c r="J305" s="345" t="s">
        <v>90</v>
      </c>
      <c r="K305" s="465"/>
      <c r="L305" s="465"/>
      <c r="M305" s="465"/>
      <c r="N305" s="465"/>
      <c r="O305" s="343"/>
      <c r="P305" s="343" t="s">
        <v>132</v>
      </c>
      <c r="Q305" s="343"/>
      <c r="R305" s="470"/>
      <c r="S305" s="470"/>
      <c r="T305" s="472"/>
      <c r="U305" s="482"/>
      <c r="V305" s="465"/>
      <c r="W305" s="214" t="s">
        <v>85</v>
      </c>
      <c r="X305" s="465"/>
      <c r="Y305" s="465"/>
      <c r="Z305" s="465"/>
    </row>
    <row r="306" spans="1:26" s="1" customFormat="1" ht="15.75" customHeight="1" x14ac:dyDescent="0.5">
      <c r="A306" s="10"/>
      <c r="B306" s="30"/>
      <c r="C306" s="10"/>
      <c r="D306" s="45"/>
      <c r="E306" s="10"/>
      <c r="F306" s="10"/>
      <c r="G306" s="4"/>
      <c r="H306" s="4"/>
      <c r="I306" s="4"/>
      <c r="J306" s="4"/>
      <c r="K306" s="10"/>
      <c r="L306" s="10"/>
      <c r="M306" s="10"/>
      <c r="N306" s="10"/>
      <c r="O306" s="10"/>
      <c r="P306" s="10"/>
      <c r="Q306" s="10"/>
      <c r="R306" s="10"/>
      <c r="S306" s="10"/>
      <c r="T306" s="439"/>
      <c r="U306" s="294"/>
      <c r="V306" s="294"/>
      <c r="W306" s="294"/>
      <c r="X306" s="294"/>
      <c r="Y306" s="294"/>
      <c r="Z306" s="334"/>
    </row>
    <row r="307" spans="1:26" s="1" customFormat="1" ht="23.1" customHeight="1" x14ac:dyDescent="0.5">
      <c r="A307" s="6">
        <v>83</v>
      </c>
      <c r="B307" s="10" t="s">
        <v>12</v>
      </c>
      <c r="C307" s="10">
        <v>3394</v>
      </c>
      <c r="D307" s="106">
        <v>1</v>
      </c>
      <c r="E307" s="6">
        <v>0</v>
      </c>
      <c r="F307" s="6">
        <v>68</v>
      </c>
      <c r="G307" s="6"/>
      <c r="H307" s="6">
        <v>468</v>
      </c>
      <c r="I307" s="6">
        <v>130</v>
      </c>
      <c r="J307" s="262">
        <f t="shared" ref="J307" si="251">H307*I307</f>
        <v>60840</v>
      </c>
      <c r="K307" s="6"/>
      <c r="L307" s="6"/>
      <c r="M307" s="6"/>
      <c r="N307" s="6"/>
      <c r="O307" s="6"/>
      <c r="P307" s="6"/>
      <c r="Q307" s="6"/>
      <c r="R307" s="6"/>
      <c r="S307" s="6"/>
      <c r="T307" s="380">
        <f t="shared" ref="T307" si="252">Q307*S307/100</f>
        <v>0</v>
      </c>
      <c r="U307" s="357">
        <f t="shared" ref="U307" si="253">Q307-T307</f>
        <v>0</v>
      </c>
      <c r="V307" s="357">
        <f t="shared" ref="V307" si="254">J307+U307</f>
        <v>60840</v>
      </c>
      <c r="W307" s="87"/>
      <c r="X307" s="387" t="s">
        <v>133</v>
      </c>
      <c r="Y307" s="87"/>
      <c r="Z307" s="336"/>
    </row>
    <row r="308" spans="1:26" s="1" customFormat="1" ht="18" customHeight="1" x14ac:dyDescent="0.5">
      <c r="A308" s="19"/>
      <c r="B308" s="32"/>
      <c r="C308" s="19"/>
      <c r="D308" s="17"/>
      <c r="E308" s="19"/>
      <c r="F308" s="19"/>
      <c r="G308" s="47"/>
      <c r="H308" s="47"/>
      <c r="I308" s="47"/>
      <c r="J308" s="47"/>
      <c r="K308" s="19"/>
      <c r="L308" s="19"/>
      <c r="M308" s="19"/>
      <c r="N308" s="19"/>
      <c r="O308" s="19"/>
      <c r="P308" s="19"/>
      <c r="Q308" s="19"/>
      <c r="R308" s="19"/>
      <c r="S308" s="19"/>
      <c r="T308" s="437"/>
      <c r="U308" s="102"/>
      <c r="V308" s="102"/>
      <c r="W308" s="102"/>
      <c r="X308" s="102"/>
      <c r="Y308" s="102"/>
      <c r="Z308" s="338"/>
    </row>
    <row r="309" spans="1:26" s="1" customFormat="1" ht="16.5" customHeight="1" x14ac:dyDescent="0.5">
      <c r="A309" s="10"/>
      <c r="B309" s="30"/>
      <c r="C309" s="10"/>
      <c r="D309" s="45"/>
      <c r="E309" s="10"/>
      <c r="F309" s="10"/>
      <c r="G309" s="4"/>
      <c r="H309" s="4"/>
      <c r="I309" s="4"/>
      <c r="J309" s="4"/>
      <c r="K309" s="10"/>
      <c r="L309" s="10"/>
      <c r="M309" s="10"/>
      <c r="N309" s="10"/>
      <c r="O309" s="10"/>
      <c r="P309" s="10"/>
      <c r="Q309" s="10"/>
      <c r="R309" s="10"/>
      <c r="S309" s="10"/>
      <c r="T309" s="439"/>
      <c r="U309" s="294"/>
      <c r="V309" s="294"/>
      <c r="W309" s="294"/>
      <c r="X309" s="294"/>
      <c r="Y309" s="294"/>
      <c r="Z309" s="334"/>
    </row>
    <row r="310" spans="1:26" s="1" customFormat="1" ht="23.1" customHeight="1" x14ac:dyDescent="0.5">
      <c r="A310" s="6">
        <v>84</v>
      </c>
      <c r="B310" s="10" t="s">
        <v>12</v>
      </c>
      <c r="C310" s="10">
        <v>3696</v>
      </c>
      <c r="D310" s="106">
        <v>1</v>
      </c>
      <c r="E310" s="6">
        <v>0</v>
      </c>
      <c r="F310" s="6">
        <v>58</v>
      </c>
      <c r="G310" s="6"/>
      <c r="H310" s="6">
        <v>458</v>
      </c>
      <c r="I310" s="6">
        <v>130</v>
      </c>
      <c r="J310" s="262">
        <f t="shared" ref="J310" si="255">H310*I310</f>
        <v>59540</v>
      </c>
      <c r="K310" s="6"/>
      <c r="L310" s="6"/>
      <c r="M310" s="6"/>
      <c r="N310" s="6"/>
      <c r="O310" s="6"/>
      <c r="P310" s="6"/>
      <c r="Q310" s="6"/>
      <c r="R310" s="6"/>
      <c r="S310" s="6"/>
      <c r="T310" s="380">
        <f t="shared" ref="T310" si="256">Q310*S310/100</f>
        <v>0</v>
      </c>
      <c r="U310" s="357">
        <f t="shared" ref="U310" si="257">Q310-T310</f>
        <v>0</v>
      </c>
      <c r="V310" s="357">
        <f t="shared" ref="V310" si="258">J310+U310</f>
        <v>59540</v>
      </c>
      <c r="W310" s="87"/>
      <c r="X310" s="387" t="s">
        <v>133</v>
      </c>
      <c r="Y310" s="87"/>
      <c r="Z310" s="336"/>
    </row>
    <row r="311" spans="1:26" s="1" customFormat="1" ht="18.75" customHeight="1" x14ac:dyDescent="0.5">
      <c r="A311" s="19"/>
      <c r="B311" s="32"/>
      <c r="C311" s="19"/>
      <c r="D311" s="17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437"/>
      <c r="U311" s="102"/>
      <c r="V311" s="102"/>
      <c r="W311" s="102"/>
      <c r="X311" s="102"/>
      <c r="Y311" s="102"/>
      <c r="Z311" s="338"/>
    </row>
    <row r="312" spans="1:26" s="1" customFormat="1" ht="17.25" customHeight="1" x14ac:dyDescent="0.5">
      <c r="A312" s="10"/>
      <c r="B312" s="30"/>
      <c r="C312" s="10"/>
      <c r="D312" s="45"/>
      <c r="E312" s="10"/>
      <c r="F312" s="10"/>
      <c r="G312" s="4"/>
      <c r="H312" s="4"/>
      <c r="I312" s="4"/>
      <c r="J312" s="4"/>
      <c r="K312" s="10"/>
      <c r="L312" s="10"/>
      <c r="M312" s="10"/>
      <c r="N312" s="10"/>
      <c r="O312" s="10"/>
      <c r="P312" s="10"/>
      <c r="Q312" s="10"/>
      <c r="R312" s="10"/>
      <c r="S312" s="10"/>
      <c r="T312" s="439"/>
      <c r="U312" s="294"/>
      <c r="V312" s="294"/>
      <c r="W312" s="294"/>
      <c r="X312" s="294"/>
      <c r="Y312" s="294"/>
      <c r="Z312" s="334"/>
    </row>
    <row r="313" spans="1:26" s="1" customFormat="1" ht="23.1" customHeight="1" x14ac:dyDescent="0.5">
      <c r="A313" s="6">
        <v>85</v>
      </c>
      <c r="B313" s="10" t="s">
        <v>12</v>
      </c>
      <c r="C313" s="10">
        <v>3904</v>
      </c>
      <c r="D313" s="106">
        <v>1</v>
      </c>
      <c r="E313" s="6">
        <v>2</v>
      </c>
      <c r="F313" s="6">
        <v>14</v>
      </c>
      <c r="G313" s="6"/>
      <c r="H313" s="6">
        <v>614</v>
      </c>
      <c r="I313" s="6">
        <v>130</v>
      </c>
      <c r="J313" s="262">
        <f t="shared" ref="J313" si="259">H313*I313</f>
        <v>79820</v>
      </c>
      <c r="K313" s="6"/>
      <c r="L313" s="6"/>
      <c r="M313" s="6"/>
      <c r="N313" s="6"/>
      <c r="O313" s="6"/>
      <c r="P313" s="6"/>
      <c r="Q313" s="6"/>
      <c r="R313" s="6"/>
      <c r="S313" s="6"/>
      <c r="T313" s="380">
        <f t="shared" ref="T313" si="260">Q313*S313/100</f>
        <v>0</v>
      </c>
      <c r="U313" s="357">
        <f t="shared" ref="U313" si="261">Q313-T313</f>
        <v>0</v>
      </c>
      <c r="V313" s="357">
        <f t="shared" ref="V313" si="262">J313+U313</f>
        <v>79820</v>
      </c>
      <c r="W313" s="87"/>
      <c r="X313" s="387" t="s">
        <v>133</v>
      </c>
      <c r="Y313" s="87"/>
      <c r="Z313" s="336"/>
    </row>
    <row r="314" spans="1:26" s="1" customFormat="1" ht="23.1" customHeight="1" x14ac:dyDescent="0.5">
      <c r="A314" s="19"/>
      <c r="B314" s="32"/>
      <c r="C314" s="19"/>
      <c r="D314" s="17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437"/>
      <c r="U314" s="102"/>
      <c r="V314" s="102"/>
      <c r="W314" s="102"/>
      <c r="X314" s="102"/>
      <c r="Y314" s="102"/>
      <c r="Z314" s="338"/>
    </row>
    <row r="315" spans="1:26" s="1" customFormat="1" ht="17.25" customHeight="1" x14ac:dyDescent="0.5">
      <c r="A315" s="10"/>
      <c r="B315" s="30"/>
      <c r="C315" s="10"/>
      <c r="D315" s="45"/>
      <c r="E315" s="10"/>
      <c r="F315" s="10"/>
      <c r="G315" s="4"/>
      <c r="H315" s="4"/>
      <c r="I315" s="4"/>
      <c r="J315" s="4"/>
      <c r="K315" s="10"/>
      <c r="L315" s="10"/>
      <c r="M315" s="10"/>
      <c r="N315" s="10"/>
      <c r="O315" s="10"/>
      <c r="P315" s="10"/>
      <c r="Q315" s="10"/>
      <c r="R315" s="10"/>
      <c r="S315" s="10"/>
      <c r="T315" s="438"/>
      <c r="U315" s="87"/>
      <c r="V315" s="87"/>
      <c r="W315" s="87"/>
      <c r="X315" s="87"/>
      <c r="Y315" s="87"/>
      <c r="Z315" s="336"/>
    </row>
    <row r="316" spans="1:26" s="1" customFormat="1" ht="23.1" customHeight="1" x14ac:dyDescent="0.5">
      <c r="A316" s="6">
        <v>86</v>
      </c>
      <c r="B316" s="10" t="s">
        <v>12</v>
      </c>
      <c r="C316" s="10">
        <v>5143</v>
      </c>
      <c r="D316" s="106">
        <v>0</v>
      </c>
      <c r="E316" s="6">
        <v>2</v>
      </c>
      <c r="F316" s="6">
        <v>45</v>
      </c>
      <c r="G316" s="10"/>
      <c r="H316" s="10">
        <v>245</v>
      </c>
      <c r="I316" s="10">
        <v>130</v>
      </c>
      <c r="J316" s="262">
        <f t="shared" ref="J316" si="263">H316*I316</f>
        <v>31850</v>
      </c>
      <c r="K316" s="6"/>
      <c r="L316" s="6"/>
      <c r="M316" s="6"/>
      <c r="N316" s="6"/>
      <c r="O316" s="6"/>
      <c r="P316" s="6"/>
      <c r="Q316" s="6"/>
      <c r="R316" s="6"/>
      <c r="S316" s="6"/>
      <c r="T316" s="380">
        <f t="shared" ref="T316" si="264">Q316*S316/100</f>
        <v>0</v>
      </c>
      <c r="U316" s="357">
        <f t="shared" ref="U316" si="265">Q316-T316</f>
        <v>0</v>
      </c>
      <c r="V316" s="357">
        <f t="shared" ref="V316" si="266">J316+U316</f>
        <v>31850</v>
      </c>
      <c r="W316" s="87"/>
      <c r="X316" s="387" t="s">
        <v>133</v>
      </c>
      <c r="Y316" s="87"/>
      <c r="Z316" s="336"/>
    </row>
    <row r="317" spans="1:26" s="1" customFormat="1" ht="18" customHeight="1" x14ac:dyDescent="0.5">
      <c r="A317" s="19"/>
      <c r="B317" s="32"/>
      <c r="C317" s="19"/>
      <c r="D317" s="17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437"/>
      <c r="U317" s="102"/>
      <c r="V317" s="102"/>
      <c r="W317" s="102"/>
      <c r="X317" s="102"/>
      <c r="Y317" s="102"/>
      <c r="Z317" s="338"/>
    </row>
    <row r="318" spans="1:26" s="1" customFormat="1" ht="18" customHeight="1" x14ac:dyDescent="0.5">
      <c r="A318" s="10"/>
      <c r="B318" s="30"/>
      <c r="C318" s="10"/>
      <c r="D318" s="45"/>
      <c r="E318" s="10"/>
      <c r="F318" s="10"/>
      <c r="G318" s="4"/>
      <c r="H318" s="4"/>
      <c r="I318" s="4"/>
      <c r="J318" s="4"/>
      <c r="K318" s="10"/>
      <c r="L318" s="10"/>
      <c r="M318" s="10"/>
      <c r="N318" s="10"/>
      <c r="O318" s="10"/>
      <c r="P318" s="10"/>
      <c r="Q318" s="10"/>
      <c r="R318" s="10"/>
      <c r="S318" s="10"/>
      <c r="T318" s="439"/>
      <c r="U318" s="294"/>
      <c r="V318" s="294"/>
      <c r="W318" s="294"/>
      <c r="X318" s="294"/>
      <c r="Y318" s="294"/>
      <c r="Z318" s="334"/>
    </row>
    <row r="319" spans="1:26" s="1" customFormat="1" ht="23.1" customHeight="1" x14ac:dyDescent="0.5">
      <c r="A319" s="6">
        <v>87</v>
      </c>
      <c r="B319" s="10" t="s">
        <v>12</v>
      </c>
      <c r="C319" s="10">
        <v>5144</v>
      </c>
      <c r="D319" s="106">
        <v>2</v>
      </c>
      <c r="E319" s="6">
        <v>0</v>
      </c>
      <c r="F319" s="6">
        <v>92</v>
      </c>
      <c r="G319" s="6"/>
      <c r="H319" s="6">
        <v>892</v>
      </c>
      <c r="I319" s="6">
        <v>130</v>
      </c>
      <c r="J319" s="262">
        <f t="shared" ref="J319" si="267">H319*I319</f>
        <v>115960</v>
      </c>
      <c r="K319" s="6"/>
      <c r="L319" s="6"/>
      <c r="M319" s="6"/>
      <c r="N319" s="6"/>
      <c r="O319" s="6"/>
      <c r="P319" s="6"/>
      <c r="Q319" s="6"/>
      <c r="R319" s="6"/>
      <c r="S319" s="6"/>
      <c r="T319" s="380">
        <f t="shared" ref="T319" si="268">Q319*S319/100</f>
        <v>0</v>
      </c>
      <c r="U319" s="357">
        <f t="shared" ref="U319" si="269">Q319-T319</f>
        <v>0</v>
      </c>
      <c r="V319" s="357">
        <f t="shared" ref="V319" si="270">J319+U319</f>
        <v>115960</v>
      </c>
      <c r="W319" s="87"/>
      <c r="X319" s="387" t="s">
        <v>133</v>
      </c>
      <c r="Y319" s="87"/>
      <c r="Z319" s="336"/>
    </row>
    <row r="320" spans="1:26" s="40" customFormat="1" ht="23.1" customHeight="1" x14ac:dyDescent="0.5">
      <c r="A320" s="19"/>
      <c r="B320" s="32"/>
      <c r="C320" s="19"/>
      <c r="D320" s="94"/>
      <c r="E320" s="92"/>
      <c r="F320" s="20"/>
      <c r="G320" s="47"/>
      <c r="H320" s="47"/>
      <c r="I320" s="47"/>
      <c r="J320" s="47"/>
      <c r="K320" s="19"/>
      <c r="L320" s="19"/>
      <c r="M320" s="19"/>
      <c r="N320" s="19"/>
      <c r="O320" s="19"/>
      <c r="P320" s="19"/>
      <c r="Q320" s="19"/>
      <c r="R320" s="19"/>
      <c r="S320" s="19"/>
      <c r="T320" s="437"/>
      <c r="U320" s="102"/>
      <c r="V320" s="102"/>
      <c r="W320" s="102"/>
      <c r="X320" s="102"/>
      <c r="Y320" s="102"/>
      <c r="Z320" s="338"/>
    </row>
    <row r="321" spans="1:26" s="40" customFormat="1" ht="23.1" customHeight="1" x14ac:dyDescent="0.5">
      <c r="A321" s="10"/>
      <c r="B321" s="30"/>
      <c r="C321" s="10"/>
      <c r="D321" s="107"/>
      <c r="E321" s="95"/>
      <c r="F321" s="31"/>
      <c r="G321" s="4"/>
      <c r="H321" s="4"/>
      <c r="I321" s="4"/>
      <c r="J321" s="4"/>
      <c r="K321" s="10"/>
      <c r="L321" s="10"/>
      <c r="M321" s="10"/>
      <c r="N321" s="10"/>
      <c r="O321" s="10"/>
      <c r="P321" s="10"/>
      <c r="Q321" s="10"/>
      <c r="R321" s="10"/>
      <c r="S321" s="10"/>
      <c r="T321" s="439"/>
      <c r="U321" s="294"/>
      <c r="V321" s="294"/>
      <c r="W321" s="294"/>
      <c r="X321" s="294"/>
      <c r="Y321" s="294"/>
      <c r="Z321" s="334"/>
    </row>
    <row r="322" spans="1:26" s="40" customFormat="1" ht="23.1" customHeight="1" x14ac:dyDescent="0.5">
      <c r="A322" s="6">
        <v>88</v>
      </c>
      <c r="B322" s="10" t="s">
        <v>12</v>
      </c>
      <c r="C322" s="10">
        <v>6615</v>
      </c>
      <c r="D322" s="93" t="s">
        <v>67</v>
      </c>
      <c r="E322" s="91" t="s">
        <v>53</v>
      </c>
      <c r="F322" s="7" t="s">
        <v>68</v>
      </c>
      <c r="G322" s="6"/>
      <c r="H322" s="38">
        <v>1720.2</v>
      </c>
      <c r="I322" s="6">
        <v>130</v>
      </c>
      <c r="J322" s="262">
        <f t="shared" ref="J322" si="271">H322*I322</f>
        <v>223626</v>
      </c>
      <c r="K322" s="6"/>
      <c r="L322" s="6"/>
      <c r="M322" s="6"/>
      <c r="N322" s="6"/>
      <c r="O322" s="6"/>
      <c r="P322" s="6"/>
      <c r="Q322" s="6"/>
      <c r="R322" s="6"/>
      <c r="S322" s="6"/>
      <c r="T322" s="380">
        <f t="shared" ref="T322" si="272">Q322*S322/100</f>
        <v>0</v>
      </c>
      <c r="U322" s="357">
        <f t="shared" ref="U322" si="273">Q322-T322</f>
        <v>0</v>
      </c>
      <c r="V322" s="357">
        <f t="shared" ref="V322" si="274">J322+U322</f>
        <v>223626</v>
      </c>
      <c r="W322" s="87"/>
      <c r="X322" s="387" t="s">
        <v>133</v>
      </c>
      <c r="Y322" s="87"/>
      <c r="Z322" s="336"/>
    </row>
    <row r="323" spans="1:26" s="40" customFormat="1" ht="23.1" customHeight="1" x14ac:dyDescent="0.5">
      <c r="A323" s="6"/>
      <c r="B323" s="8"/>
      <c r="C323" s="6"/>
      <c r="D323" s="107"/>
      <c r="E323" s="95"/>
      <c r="F323" s="3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438"/>
      <c r="U323" s="87"/>
      <c r="V323" s="87"/>
      <c r="W323" s="87"/>
      <c r="X323" s="87"/>
      <c r="Y323" s="87"/>
      <c r="Z323" s="336"/>
    </row>
    <row r="324" spans="1:26" s="40" customFormat="1" ht="23.1" customHeight="1" x14ac:dyDescent="0.5">
      <c r="A324" s="19"/>
      <c r="B324" s="32"/>
      <c r="C324" s="19"/>
      <c r="D324" s="168"/>
      <c r="E324" s="167"/>
      <c r="F324" s="20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437"/>
      <c r="U324" s="102"/>
      <c r="V324" s="102"/>
      <c r="W324" s="102"/>
      <c r="X324" s="102"/>
      <c r="Y324" s="102"/>
      <c r="Z324" s="338"/>
    </row>
    <row r="325" spans="1:26" s="40" customFormat="1" ht="23.1" customHeight="1" x14ac:dyDescent="0.5">
      <c r="A325" s="15"/>
      <c r="B325" s="14"/>
      <c r="C325" s="15"/>
      <c r="D325" s="169"/>
      <c r="E325" s="169"/>
      <c r="F325" s="169"/>
      <c r="G325"/>
      <c r="H325"/>
      <c r="I325"/>
      <c r="J325"/>
      <c r="K325" s="15"/>
      <c r="L325" s="15"/>
      <c r="M325" s="15"/>
      <c r="N325" s="15"/>
      <c r="O325" s="15"/>
      <c r="P325" s="15"/>
      <c r="Q325" s="15"/>
      <c r="R325" s="15"/>
      <c r="S325" s="15"/>
      <c r="T325" s="185"/>
    </row>
    <row r="326" spans="1:26" s="40" customFormat="1" ht="23.1" customHeight="1" x14ac:dyDescent="0.5">
      <c r="A326" s="15"/>
      <c r="B326" s="14"/>
      <c r="C326" s="15"/>
      <c r="D326" s="169"/>
      <c r="E326" s="169"/>
      <c r="F326" s="169"/>
      <c r="G326"/>
      <c r="H326"/>
      <c r="I326"/>
      <c r="J326"/>
      <c r="K326" s="15"/>
      <c r="L326" s="15"/>
      <c r="M326" s="15"/>
      <c r="N326" s="15"/>
      <c r="O326" s="15"/>
      <c r="P326" s="15"/>
      <c r="Q326" s="15"/>
      <c r="R326" s="15"/>
      <c r="S326" s="15"/>
      <c r="T326" s="185"/>
    </row>
    <row r="327" spans="1:26" ht="23.25" customHeight="1" x14ac:dyDescent="0.4">
      <c r="A327" s="492" t="s">
        <v>93</v>
      </c>
      <c r="B327" s="487"/>
      <c r="C327" s="487"/>
      <c r="D327" s="487"/>
      <c r="E327" s="487"/>
      <c r="F327" s="487"/>
      <c r="G327" s="346"/>
      <c r="H327" s="346"/>
      <c r="I327" s="346"/>
      <c r="J327" s="346"/>
      <c r="K327" s="492" t="s">
        <v>104</v>
      </c>
      <c r="L327" s="487"/>
      <c r="M327" s="487"/>
      <c r="N327" s="487"/>
      <c r="O327" s="487"/>
      <c r="P327" s="487"/>
      <c r="Q327" s="487"/>
      <c r="R327" s="487"/>
      <c r="S327" s="514"/>
      <c r="T327" s="429"/>
      <c r="U327" s="274"/>
      <c r="V327" s="274"/>
      <c r="W327" s="212" t="s">
        <v>106</v>
      </c>
      <c r="X327" s="189"/>
      <c r="Y327" s="189"/>
      <c r="Z327" s="211"/>
    </row>
    <row r="328" spans="1:26" ht="18" customHeight="1" x14ac:dyDescent="0.4">
      <c r="A328" s="491" t="s">
        <v>3</v>
      </c>
      <c r="B328" s="491" t="s">
        <v>4</v>
      </c>
      <c r="C328" s="497" t="s">
        <v>5</v>
      </c>
      <c r="D328" s="492" t="s">
        <v>6</v>
      </c>
      <c r="E328" s="487"/>
      <c r="F328" s="493"/>
      <c r="G328" s="188" t="s">
        <v>83</v>
      </c>
      <c r="H328" s="188" t="s">
        <v>86</v>
      </c>
      <c r="I328" s="188" t="s">
        <v>87</v>
      </c>
      <c r="J328" s="188" t="s">
        <v>155</v>
      </c>
      <c r="K328" s="491" t="s">
        <v>3</v>
      </c>
      <c r="L328" s="491" t="s">
        <v>7</v>
      </c>
      <c r="M328" s="491" t="s">
        <v>8</v>
      </c>
      <c r="N328" s="491" t="s">
        <v>95</v>
      </c>
      <c r="O328" s="348" t="s">
        <v>110</v>
      </c>
      <c r="P328" s="348" t="s">
        <v>87</v>
      </c>
      <c r="Q328" s="348" t="s">
        <v>155</v>
      </c>
      <c r="R328" s="208"/>
      <c r="S328" s="415"/>
      <c r="T328" s="436"/>
      <c r="U328" s="494" t="s">
        <v>100</v>
      </c>
      <c r="V328" s="464" t="s">
        <v>103</v>
      </c>
      <c r="W328" s="213" t="s">
        <v>107</v>
      </c>
      <c r="X328" s="464" t="s">
        <v>101</v>
      </c>
      <c r="Y328" s="464" t="s">
        <v>102</v>
      </c>
      <c r="Z328" s="464" t="s">
        <v>146</v>
      </c>
    </row>
    <row r="329" spans="1:26" ht="14.25" customHeight="1" x14ac:dyDescent="0.4">
      <c r="A329" s="464"/>
      <c r="B329" s="464"/>
      <c r="C329" s="481"/>
      <c r="D329" s="475" t="s">
        <v>9</v>
      </c>
      <c r="E329" s="475" t="s">
        <v>10</v>
      </c>
      <c r="F329" s="475" t="s">
        <v>11</v>
      </c>
      <c r="G329" s="344" t="s">
        <v>123</v>
      </c>
      <c r="H329" s="344" t="s">
        <v>114</v>
      </c>
      <c r="I329" s="344" t="s">
        <v>88</v>
      </c>
      <c r="J329" s="344" t="s">
        <v>87</v>
      </c>
      <c r="K329" s="464"/>
      <c r="L329" s="464"/>
      <c r="M329" s="464"/>
      <c r="N329" s="464"/>
      <c r="O329" s="342" t="s">
        <v>111</v>
      </c>
      <c r="P329" s="342" t="s">
        <v>88</v>
      </c>
      <c r="Q329" s="342" t="s">
        <v>87</v>
      </c>
      <c r="R329" s="466" t="s">
        <v>97</v>
      </c>
      <c r="S329" s="467"/>
      <c r="T329" s="468"/>
      <c r="U329" s="495"/>
      <c r="V329" s="464"/>
      <c r="W329" s="213" t="s">
        <v>96</v>
      </c>
      <c r="X329" s="464"/>
      <c r="Y329" s="464"/>
      <c r="Z329" s="464"/>
    </row>
    <row r="330" spans="1:26" ht="14.25" customHeight="1" x14ac:dyDescent="0.2">
      <c r="A330" s="464"/>
      <c r="B330" s="464"/>
      <c r="C330" s="481"/>
      <c r="D330" s="476"/>
      <c r="E330" s="476"/>
      <c r="F330" s="476"/>
      <c r="G330" s="344" t="s">
        <v>124</v>
      </c>
      <c r="H330" s="344" t="s">
        <v>115</v>
      </c>
      <c r="I330" s="344" t="s">
        <v>125</v>
      </c>
      <c r="J330" s="344" t="s">
        <v>88</v>
      </c>
      <c r="K330" s="464"/>
      <c r="L330" s="464"/>
      <c r="M330" s="464"/>
      <c r="N330" s="464"/>
      <c r="O330" s="342" t="s">
        <v>112</v>
      </c>
      <c r="P330" s="342" t="s">
        <v>158</v>
      </c>
      <c r="Q330" s="342" t="s">
        <v>158</v>
      </c>
      <c r="R330" s="469" t="s">
        <v>98</v>
      </c>
      <c r="S330" s="496" t="s">
        <v>144</v>
      </c>
      <c r="T330" s="471" t="s">
        <v>99</v>
      </c>
      <c r="U330" s="464"/>
      <c r="V330" s="464"/>
      <c r="W330" s="213" t="s">
        <v>108</v>
      </c>
      <c r="X330" s="464"/>
      <c r="Y330" s="464"/>
      <c r="Z330" s="464"/>
    </row>
    <row r="331" spans="1:26" ht="49.5" customHeight="1" x14ac:dyDescent="0.2">
      <c r="A331" s="464"/>
      <c r="B331" s="464"/>
      <c r="C331" s="481"/>
      <c r="D331" s="476"/>
      <c r="E331" s="476"/>
      <c r="F331" s="476"/>
      <c r="G331" s="344" t="s">
        <v>85</v>
      </c>
      <c r="H331" s="344"/>
      <c r="I331" s="344" t="s">
        <v>115</v>
      </c>
      <c r="J331" s="344" t="s">
        <v>117</v>
      </c>
      <c r="K331" s="464"/>
      <c r="L331" s="464"/>
      <c r="M331" s="464"/>
      <c r="N331" s="464"/>
      <c r="O331" s="342"/>
      <c r="P331" s="342" t="s">
        <v>159</v>
      </c>
      <c r="Q331" s="342" t="s">
        <v>159</v>
      </c>
      <c r="R331" s="469"/>
      <c r="S331" s="469"/>
      <c r="T331" s="471"/>
      <c r="U331" s="464"/>
      <c r="V331" s="464"/>
      <c r="W331" s="213" t="s">
        <v>109</v>
      </c>
      <c r="X331" s="464"/>
      <c r="Y331" s="464"/>
      <c r="Z331" s="464"/>
    </row>
    <row r="332" spans="1:26" ht="14.25" customHeight="1" x14ac:dyDescent="0.2">
      <c r="A332" s="465"/>
      <c r="B332" s="465"/>
      <c r="C332" s="482"/>
      <c r="D332" s="477"/>
      <c r="E332" s="477"/>
      <c r="F332" s="477"/>
      <c r="G332" s="345"/>
      <c r="H332" s="345"/>
      <c r="I332" s="345"/>
      <c r="J332" s="345" t="s">
        <v>90</v>
      </c>
      <c r="K332" s="465"/>
      <c r="L332" s="465"/>
      <c r="M332" s="465"/>
      <c r="N332" s="465"/>
      <c r="O332" s="343"/>
      <c r="P332" s="343" t="s">
        <v>132</v>
      </c>
      <c r="Q332" s="343"/>
      <c r="R332" s="470"/>
      <c r="S332" s="470"/>
      <c r="T332" s="472"/>
      <c r="U332" s="465"/>
      <c r="V332" s="465"/>
      <c r="W332" s="214" t="s">
        <v>85</v>
      </c>
      <c r="X332" s="465"/>
      <c r="Y332" s="465"/>
      <c r="Z332" s="465"/>
    </row>
    <row r="333" spans="1:26" s="40" customFormat="1" ht="23.1" customHeight="1" x14ac:dyDescent="0.5">
      <c r="A333" s="6"/>
      <c r="B333" s="30"/>
      <c r="C333" s="10"/>
      <c r="D333" s="107"/>
      <c r="E333" s="95"/>
      <c r="F333" s="31"/>
      <c r="G333" s="4"/>
      <c r="H333" s="4"/>
      <c r="I333" s="4"/>
      <c r="J333" s="4"/>
      <c r="K333" s="10"/>
      <c r="L333" s="10"/>
      <c r="M333" s="10"/>
      <c r="N333" s="10"/>
      <c r="O333" s="10"/>
      <c r="P333" s="10"/>
      <c r="Q333" s="10"/>
      <c r="R333" s="10"/>
      <c r="S333" s="10"/>
      <c r="T333" s="439"/>
      <c r="U333" s="294"/>
      <c r="V333" s="294"/>
      <c r="W333" s="294"/>
      <c r="X333" s="294"/>
      <c r="Y333" s="294"/>
      <c r="Z333" s="334"/>
    </row>
    <row r="334" spans="1:26" s="40" customFormat="1" ht="23.1" customHeight="1" x14ac:dyDescent="0.5">
      <c r="A334" s="6">
        <v>89</v>
      </c>
      <c r="B334" s="10" t="s">
        <v>12</v>
      </c>
      <c r="C334" s="10">
        <v>6616</v>
      </c>
      <c r="D334" s="93" t="s">
        <v>67</v>
      </c>
      <c r="E334" s="91" t="s">
        <v>53</v>
      </c>
      <c r="F334" s="7" t="s">
        <v>16</v>
      </c>
      <c r="G334" s="6"/>
      <c r="H334" s="6">
        <v>1700</v>
      </c>
      <c r="I334" s="6">
        <v>130</v>
      </c>
      <c r="J334" s="262">
        <f t="shared" ref="J334" si="275">H334*I334</f>
        <v>221000</v>
      </c>
      <c r="K334" s="6"/>
      <c r="L334" s="6"/>
      <c r="M334" s="6"/>
      <c r="N334" s="6"/>
      <c r="O334" s="6"/>
      <c r="P334" s="6"/>
      <c r="Q334" s="6"/>
      <c r="R334" s="6"/>
      <c r="S334" s="6"/>
      <c r="T334" s="380">
        <f t="shared" ref="T334" si="276">Q334*S334/100</f>
        <v>0</v>
      </c>
      <c r="U334" s="357">
        <f t="shared" ref="U334" si="277">Q334-T334</f>
        <v>0</v>
      </c>
      <c r="V334" s="357">
        <f t="shared" ref="V334" si="278">J334+U334</f>
        <v>221000</v>
      </c>
      <c r="W334" s="87"/>
      <c r="X334" s="387" t="s">
        <v>133</v>
      </c>
      <c r="Y334" s="87"/>
      <c r="Z334" s="336"/>
    </row>
    <row r="335" spans="1:26" s="40" customFormat="1" ht="23.1" customHeight="1" x14ac:dyDescent="0.5">
      <c r="A335" s="6"/>
      <c r="B335" s="8"/>
      <c r="C335" s="6"/>
      <c r="D335" s="107"/>
      <c r="E335" s="95"/>
      <c r="F335" s="31"/>
      <c r="G335" s="10"/>
      <c r="H335" s="10"/>
      <c r="I335" s="10"/>
      <c r="J335" s="10"/>
      <c r="K335" s="6"/>
      <c r="L335" s="6"/>
      <c r="M335" s="6"/>
      <c r="N335" s="6"/>
      <c r="O335" s="6"/>
      <c r="P335" s="6"/>
      <c r="Q335" s="6"/>
      <c r="R335" s="6"/>
      <c r="S335" s="6"/>
      <c r="T335" s="438"/>
      <c r="U335" s="87"/>
      <c r="V335" s="87"/>
      <c r="W335" s="87"/>
      <c r="X335" s="87"/>
      <c r="Y335" s="87"/>
      <c r="Z335" s="336"/>
    </row>
    <row r="336" spans="1:26" s="40" customFormat="1" ht="23.1" customHeight="1" x14ac:dyDescent="0.5">
      <c r="A336" s="19"/>
      <c r="B336" s="32"/>
      <c r="C336" s="19"/>
      <c r="D336" s="94"/>
      <c r="E336" s="92"/>
      <c r="F336" s="20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437"/>
      <c r="U336" s="102"/>
      <c r="V336" s="102"/>
      <c r="W336" s="102"/>
      <c r="X336" s="102"/>
      <c r="Y336" s="102"/>
      <c r="Z336" s="338"/>
    </row>
    <row r="337" spans="1:27" s="40" customFormat="1" ht="23.1" customHeight="1" x14ac:dyDescent="0.5">
      <c r="A337" s="43"/>
      <c r="B337" s="55"/>
      <c r="C337" s="43"/>
      <c r="D337" s="108"/>
      <c r="E337" s="103"/>
      <c r="F337" s="51"/>
      <c r="G337" s="4"/>
      <c r="H337" s="4"/>
      <c r="I337" s="4"/>
      <c r="J337" s="4"/>
      <c r="K337" s="43"/>
      <c r="L337" s="43"/>
      <c r="M337" s="43"/>
      <c r="N337" s="43"/>
      <c r="O337" s="43"/>
      <c r="P337" s="43"/>
      <c r="Q337" s="43"/>
      <c r="R337" s="43"/>
      <c r="S337" s="43"/>
      <c r="T337" s="439"/>
      <c r="U337" s="294"/>
      <c r="V337" s="294"/>
      <c r="W337" s="294"/>
      <c r="X337" s="294"/>
      <c r="Y337" s="294"/>
      <c r="Z337" s="334"/>
    </row>
    <row r="338" spans="1:27" s="40" customFormat="1" ht="23.1" customHeight="1" x14ac:dyDescent="0.5">
      <c r="A338" s="43">
        <v>90</v>
      </c>
      <c r="B338" s="10" t="s">
        <v>12</v>
      </c>
      <c r="C338" s="10">
        <v>9367</v>
      </c>
      <c r="D338" s="108" t="s">
        <v>16</v>
      </c>
      <c r="E338" s="103" t="s">
        <v>53</v>
      </c>
      <c r="F338" s="51" t="s">
        <v>182</v>
      </c>
      <c r="G338" s="6"/>
      <c r="H338" s="38">
        <v>188.3</v>
      </c>
      <c r="I338" s="6">
        <v>380</v>
      </c>
      <c r="J338" s="262">
        <f t="shared" ref="J338" si="279">H338*I338</f>
        <v>71554</v>
      </c>
      <c r="K338" s="43">
        <v>1</v>
      </c>
      <c r="L338" s="43">
        <v>100</v>
      </c>
      <c r="M338" s="43" t="s">
        <v>15</v>
      </c>
      <c r="N338" s="43">
        <v>100</v>
      </c>
      <c r="O338" s="43"/>
      <c r="P338" s="46">
        <v>6850</v>
      </c>
      <c r="Q338" s="395">
        <f t="shared" ref="Q338" si="280">N338*P338</f>
        <v>685000</v>
      </c>
      <c r="R338" s="43">
        <v>9</v>
      </c>
      <c r="S338" s="43">
        <v>9</v>
      </c>
      <c r="T338" s="380">
        <f t="shared" ref="T338" si="281">Q338*S338/100</f>
        <v>61650</v>
      </c>
      <c r="U338" s="357">
        <f t="shared" ref="U338" si="282">Q338-T338</f>
        <v>623350</v>
      </c>
      <c r="V338" s="357">
        <f t="shared" ref="V338" si="283">J338+U338</f>
        <v>694904</v>
      </c>
      <c r="W338" s="87"/>
      <c r="X338" s="387" t="s">
        <v>133</v>
      </c>
      <c r="Y338" s="87"/>
      <c r="Z338" s="336"/>
    </row>
    <row r="339" spans="1:27" s="40" customFormat="1" ht="23.1" customHeight="1" x14ac:dyDescent="0.5">
      <c r="A339" s="43"/>
      <c r="B339" s="55"/>
      <c r="C339" s="43"/>
      <c r="D339" s="107"/>
      <c r="E339" s="95"/>
      <c r="F339" s="31"/>
      <c r="G339" s="10"/>
      <c r="H339" s="10"/>
      <c r="I339" s="10"/>
      <c r="J339" s="10"/>
      <c r="K339" s="43"/>
      <c r="L339" s="43"/>
      <c r="M339" s="43"/>
      <c r="N339" s="43"/>
      <c r="O339" s="43"/>
      <c r="P339" s="43"/>
      <c r="Q339" s="43"/>
      <c r="R339" s="43"/>
      <c r="S339" s="43"/>
      <c r="T339" s="438"/>
      <c r="U339" s="87"/>
      <c r="V339" s="87"/>
      <c r="W339" s="87"/>
      <c r="X339" s="87"/>
      <c r="Y339" s="87"/>
      <c r="Z339" s="336"/>
    </row>
    <row r="340" spans="1:27" s="40" customFormat="1" ht="23.1" customHeight="1" x14ac:dyDescent="0.5">
      <c r="A340" s="47"/>
      <c r="B340" s="50"/>
      <c r="C340" s="47"/>
      <c r="D340" s="109"/>
      <c r="E340" s="104"/>
      <c r="F340" s="53"/>
      <c r="G340" s="19"/>
      <c r="H340" s="19"/>
      <c r="I340" s="19"/>
      <c r="J340" s="19"/>
      <c r="K340" s="47"/>
      <c r="L340" s="47"/>
      <c r="M340" s="47"/>
      <c r="N340" s="47"/>
      <c r="O340" s="47"/>
      <c r="P340" s="47"/>
      <c r="Q340" s="47"/>
      <c r="R340" s="47"/>
      <c r="S340" s="47"/>
      <c r="T340" s="437"/>
      <c r="U340" s="102"/>
      <c r="V340" s="102"/>
      <c r="W340" s="102"/>
      <c r="X340" s="102"/>
      <c r="Y340" s="102"/>
      <c r="Z340" s="338"/>
    </row>
    <row r="341" spans="1:27" s="40" customFormat="1" ht="23.1" customHeight="1" x14ac:dyDescent="0.5">
      <c r="A341" s="43"/>
      <c r="B341" s="55"/>
      <c r="C341" s="43"/>
      <c r="D341" s="108"/>
      <c r="E341" s="103"/>
      <c r="F341" s="51"/>
      <c r="G341" s="4"/>
      <c r="H341" s="4"/>
      <c r="I341" s="4"/>
      <c r="J341" s="4"/>
      <c r="K341" s="43"/>
      <c r="L341" s="43"/>
      <c r="M341" s="43"/>
      <c r="N341" s="43"/>
      <c r="O341" s="43"/>
      <c r="P341" s="43"/>
      <c r="Q341" s="43"/>
      <c r="R341" s="43"/>
      <c r="S341" s="43"/>
      <c r="T341" s="438"/>
      <c r="U341" s="87"/>
      <c r="V341" s="87"/>
      <c r="W341" s="87"/>
      <c r="X341" s="87"/>
      <c r="Y341" s="87"/>
      <c r="Z341" s="336"/>
    </row>
    <row r="342" spans="1:27" s="40" customFormat="1" ht="23.1" customHeight="1" x14ac:dyDescent="0.5">
      <c r="A342" s="43">
        <v>91</v>
      </c>
      <c r="B342" s="10" t="s">
        <v>69</v>
      </c>
      <c r="C342" s="10">
        <v>0</v>
      </c>
      <c r="D342" s="108" t="s">
        <v>16</v>
      </c>
      <c r="E342" s="103" t="s">
        <v>16</v>
      </c>
      <c r="F342" s="51" t="s">
        <v>57</v>
      </c>
      <c r="G342" s="6"/>
      <c r="H342" s="6">
        <v>70</v>
      </c>
      <c r="I342" s="6">
        <v>380</v>
      </c>
      <c r="J342" s="262">
        <f t="shared" ref="J342" si="284">H342*I342</f>
        <v>26600</v>
      </c>
      <c r="K342" s="43">
        <v>1</v>
      </c>
      <c r="L342" s="43">
        <v>100</v>
      </c>
      <c r="M342" s="43" t="s">
        <v>15</v>
      </c>
      <c r="N342" s="43">
        <v>150</v>
      </c>
      <c r="O342" s="43"/>
      <c r="P342" s="46">
        <v>6850</v>
      </c>
      <c r="Q342" s="395">
        <f t="shared" ref="Q342:Q343" si="285">N342*P342</f>
        <v>1027500</v>
      </c>
      <c r="R342" s="43">
        <v>16</v>
      </c>
      <c r="S342" s="43">
        <v>22</v>
      </c>
      <c r="T342" s="380">
        <f t="shared" ref="T342:T343" si="286">Q342*S342/100</f>
        <v>226050</v>
      </c>
      <c r="U342" s="357">
        <f t="shared" ref="U342:U343" si="287">Q342-T342</f>
        <v>801450</v>
      </c>
      <c r="V342" s="357">
        <f t="shared" ref="V342:V343" si="288">J342+U342</f>
        <v>828050</v>
      </c>
      <c r="W342" s="87"/>
      <c r="X342" s="387" t="s">
        <v>133</v>
      </c>
      <c r="Y342" s="87"/>
      <c r="Z342" s="336"/>
    </row>
    <row r="343" spans="1:27" s="40" customFormat="1" ht="23.1" customHeight="1" x14ac:dyDescent="0.5">
      <c r="A343" s="43"/>
      <c r="B343" s="55"/>
      <c r="C343" s="43"/>
      <c r="D343" s="440"/>
      <c r="E343" s="103"/>
      <c r="F343" s="51"/>
      <c r="G343" s="10"/>
      <c r="H343" s="10"/>
      <c r="I343" s="10"/>
      <c r="J343" s="10"/>
      <c r="K343" s="43"/>
      <c r="L343" s="43">
        <v>100</v>
      </c>
      <c r="M343" s="43" t="s">
        <v>15</v>
      </c>
      <c r="N343" s="43">
        <v>130</v>
      </c>
      <c r="O343" s="43"/>
      <c r="P343" s="46">
        <v>6850</v>
      </c>
      <c r="Q343" s="395">
        <f t="shared" si="285"/>
        <v>890500</v>
      </c>
      <c r="R343" s="43">
        <v>13</v>
      </c>
      <c r="S343" s="43">
        <v>16</v>
      </c>
      <c r="T343" s="380">
        <f t="shared" si="286"/>
        <v>142480</v>
      </c>
      <c r="U343" s="357">
        <f t="shared" si="287"/>
        <v>748020</v>
      </c>
      <c r="V343" s="357">
        <f t="shared" si="288"/>
        <v>748020</v>
      </c>
      <c r="W343" s="87"/>
      <c r="X343" s="387" t="s">
        <v>135</v>
      </c>
      <c r="Y343" s="87"/>
      <c r="Z343" s="336"/>
    </row>
    <row r="344" spans="1:27" s="40" customFormat="1" ht="23.1" customHeight="1" x14ac:dyDescent="0.5">
      <c r="A344" s="43"/>
      <c r="B344" s="55"/>
      <c r="C344" s="43"/>
      <c r="D344" s="108"/>
      <c r="E344" s="103"/>
      <c r="F344" s="51"/>
      <c r="G344" s="6"/>
      <c r="H344" s="6"/>
      <c r="I344" s="6"/>
      <c r="J344" s="6"/>
      <c r="L344" s="43"/>
      <c r="M344" s="43"/>
      <c r="N344" s="43"/>
      <c r="O344" s="43"/>
      <c r="P344" s="43"/>
      <c r="Q344" s="43"/>
      <c r="S344" s="43"/>
      <c r="T344" s="438"/>
      <c r="U344" s="87"/>
      <c r="V344" s="87"/>
      <c r="W344" s="87"/>
      <c r="X344" s="87"/>
      <c r="Y344" s="87"/>
      <c r="Z344" s="336"/>
    </row>
    <row r="345" spans="1:27" s="40" customFormat="1" ht="23.1" customHeight="1" x14ac:dyDescent="0.5">
      <c r="A345" s="47"/>
      <c r="B345" s="50"/>
      <c r="C345" s="47"/>
      <c r="D345" s="109"/>
      <c r="E345" s="104"/>
      <c r="F345" s="53"/>
      <c r="G345" s="19"/>
      <c r="H345" s="19"/>
      <c r="I345" s="19"/>
      <c r="J345" s="19"/>
      <c r="K345" s="47"/>
      <c r="L345" s="47"/>
      <c r="M345" s="47"/>
      <c r="N345" s="47"/>
      <c r="O345" s="47"/>
      <c r="P345" s="47"/>
      <c r="Q345" s="47"/>
      <c r="R345" s="47"/>
      <c r="S345" s="47"/>
      <c r="T345" s="437"/>
      <c r="U345" s="102"/>
      <c r="V345" s="87"/>
      <c r="W345" s="87"/>
      <c r="X345" s="87"/>
      <c r="Y345" s="87"/>
      <c r="Z345" s="336"/>
    </row>
    <row r="346" spans="1:27" s="40" customFormat="1" ht="13.5" customHeight="1" x14ac:dyDescent="0.5">
      <c r="A346" s="66"/>
      <c r="B346" s="57"/>
      <c r="C346" s="4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219"/>
      <c r="W346" s="219"/>
      <c r="X346" s="219"/>
      <c r="Y346" s="219"/>
      <c r="Z346" s="219"/>
      <c r="AA346" s="219"/>
    </row>
    <row r="347" spans="1:27" s="40" customFormat="1" ht="23.1" customHeight="1" x14ac:dyDescent="0.5">
      <c r="A347" s="6">
        <v>92</v>
      </c>
      <c r="B347" s="10" t="s">
        <v>12</v>
      </c>
      <c r="C347" s="6">
        <v>3709</v>
      </c>
      <c r="D347" s="6">
        <v>11</v>
      </c>
      <c r="E347" s="6">
        <v>2</v>
      </c>
      <c r="F347" s="6">
        <v>44</v>
      </c>
      <c r="G347" s="6"/>
      <c r="H347" s="6">
        <v>4644</v>
      </c>
      <c r="I347" s="6">
        <v>290</v>
      </c>
      <c r="J347" s="236">
        <f>H347*I347</f>
        <v>1346760</v>
      </c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111"/>
      <c r="W347" s="235">
        <f>J347+V347</f>
        <v>1346760</v>
      </c>
      <c r="X347" s="111"/>
      <c r="Y347" s="261" t="s">
        <v>145</v>
      </c>
      <c r="Z347" s="111"/>
      <c r="AA347" s="111"/>
    </row>
    <row r="348" spans="1:27" s="40" customFormat="1" ht="11.25" customHeight="1" x14ac:dyDescent="0.5">
      <c r="A348" s="19"/>
      <c r="B348" s="41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60"/>
      <c r="W348" s="60"/>
      <c r="X348" s="60"/>
      <c r="Y348" s="60"/>
      <c r="Z348" s="60"/>
      <c r="AA348" s="60"/>
    </row>
  </sheetData>
  <mergeCells count="290">
    <mergeCell ref="N89:N93"/>
    <mergeCell ref="D90:D93"/>
    <mergeCell ref="E90:E93"/>
    <mergeCell ref="F90:F93"/>
    <mergeCell ref="A114:F114"/>
    <mergeCell ref="K114:S114"/>
    <mergeCell ref="D116:D119"/>
    <mergeCell ref="E116:E119"/>
    <mergeCell ref="F116:F119"/>
    <mergeCell ref="A115:A119"/>
    <mergeCell ref="B115:B119"/>
    <mergeCell ref="C115:C119"/>
    <mergeCell ref="D115:F115"/>
    <mergeCell ref="K115:K119"/>
    <mergeCell ref="L115:L119"/>
    <mergeCell ref="M115:M119"/>
    <mergeCell ref="N115:N119"/>
    <mergeCell ref="D7:D10"/>
    <mergeCell ref="E7:E10"/>
    <mergeCell ref="F7:F10"/>
    <mergeCell ref="K6:K10"/>
    <mergeCell ref="D6:F6"/>
    <mergeCell ref="A5:F5"/>
    <mergeCell ref="K5:S5"/>
    <mergeCell ref="A6:A10"/>
    <mergeCell ref="B6:B10"/>
    <mergeCell ref="C6:C10"/>
    <mergeCell ref="L6:L10"/>
    <mergeCell ref="M6:M10"/>
    <mergeCell ref="N6:N10"/>
    <mergeCell ref="A32:F32"/>
    <mergeCell ref="K32:S32"/>
    <mergeCell ref="A33:A37"/>
    <mergeCell ref="B33:B37"/>
    <mergeCell ref="C33:C37"/>
    <mergeCell ref="D33:F33"/>
    <mergeCell ref="K33:K37"/>
    <mergeCell ref="L33:L37"/>
    <mergeCell ref="M33:M37"/>
    <mergeCell ref="N33:N37"/>
    <mergeCell ref="D34:D37"/>
    <mergeCell ref="E34:E37"/>
    <mergeCell ref="F34:F37"/>
    <mergeCell ref="A141:F141"/>
    <mergeCell ref="K141:S141"/>
    <mergeCell ref="A62:F62"/>
    <mergeCell ref="K62:S62"/>
    <mergeCell ref="A63:A67"/>
    <mergeCell ref="B63:B67"/>
    <mergeCell ref="C63:C67"/>
    <mergeCell ref="D63:F63"/>
    <mergeCell ref="K63:K67"/>
    <mergeCell ref="L63:L67"/>
    <mergeCell ref="M63:M67"/>
    <mergeCell ref="N63:N67"/>
    <mergeCell ref="D64:D67"/>
    <mergeCell ref="E64:E67"/>
    <mergeCell ref="F64:F67"/>
    <mergeCell ref="A88:F88"/>
    <mergeCell ref="K88:S88"/>
    <mergeCell ref="A89:A93"/>
    <mergeCell ref="B89:B93"/>
    <mergeCell ref="C89:C93"/>
    <mergeCell ref="D89:F89"/>
    <mergeCell ref="K89:K93"/>
    <mergeCell ref="L89:L93"/>
    <mergeCell ref="M89:M93"/>
    <mergeCell ref="L142:L146"/>
    <mergeCell ref="M142:M146"/>
    <mergeCell ref="N142:N146"/>
    <mergeCell ref="D143:D146"/>
    <mergeCell ref="E143:E146"/>
    <mergeCell ref="F143:F146"/>
    <mergeCell ref="A142:A146"/>
    <mergeCell ref="B142:B146"/>
    <mergeCell ref="C142:C146"/>
    <mergeCell ref="D142:F142"/>
    <mergeCell ref="K142:K146"/>
    <mergeCell ref="A195:F195"/>
    <mergeCell ref="K195:S195"/>
    <mergeCell ref="A168:F168"/>
    <mergeCell ref="K168:S168"/>
    <mergeCell ref="A169:A173"/>
    <mergeCell ref="B169:B173"/>
    <mergeCell ref="C169:C173"/>
    <mergeCell ref="D169:F169"/>
    <mergeCell ref="K169:K173"/>
    <mergeCell ref="L169:L173"/>
    <mergeCell ref="M169:M173"/>
    <mergeCell ref="N169:N173"/>
    <mergeCell ref="D170:D173"/>
    <mergeCell ref="E170:E173"/>
    <mergeCell ref="F170:F173"/>
    <mergeCell ref="L196:L200"/>
    <mergeCell ref="M196:M200"/>
    <mergeCell ref="N196:N200"/>
    <mergeCell ref="D197:D200"/>
    <mergeCell ref="E197:E200"/>
    <mergeCell ref="F197:F200"/>
    <mergeCell ref="A196:A200"/>
    <mergeCell ref="B196:B200"/>
    <mergeCell ref="C196:C200"/>
    <mergeCell ref="D196:F196"/>
    <mergeCell ref="K196:K200"/>
    <mergeCell ref="A246:F246"/>
    <mergeCell ref="K246:S246"/>
    <mergeCell ref="A221:F221"/>
    <mergeCell ref="K221:S221"/>
    <mergeCell ref="A222:A226"/>
    <mergeCell ref="B222:B226"/>
    <mergeCell ref="C222:C226"/>
    <mergeCell ref="D222:F222"/>
    <mergeCell ref="K222:K226"/>
    <mergeCell ref="L222:L226"/>
    <mergeCell ref="M222:M226"/>
    <mergeCell ref="N222:N226"/>
    <mergeCell ref="D223:D226"/>
    <mergeCell ref="E223:E226"/>
    <mergeCell ref="F223:F226"/>
    <mergeCell ref="L247:L251"/>
    <mergeCell ref="M247:M251"/>
    <mergeCell ref="N247:N251"/>
    <mergeCell ref="D248:D251"/>
    <mergeCell ref="E248:E251"/>
    <mergeCell ref="F248:F251"/>
    <mergeCell ref="A247:A251"/>
    <mergeCell ref="B247:B251"/>
    <mergeCell ref="C247:C251"/>
    <mergeCell ref="D247:F247"/>
    <mergeCell ref="K247:K251"/>
    <mergeCell ref="A300:F300"/>
    <mergeCell ref="K300:S300"/>
    <mergeCell ref="A273:F273"/>
    <mergeCell ref="K273:S273"/>
    <mergeCell ref="A274:A278"/>
    <mergeCell ref="B274:B278"/>
    <mergeCell ref="C274:C278"/>
    <mergeCell ref="D274:F274"/>
    <mergeCell ref="K274:K278"/>
    <mergeCell ref="L274:L278"/>
    <mergeCell ref="M274:M278"/>
    <mergeCell ref="N274:N278"/>
    <mergeCell ref="D275:D278"/>
    <mergeCell ref="E275:E278"/>
    <mergeCell ref="F275:F278"/>
    <mergeCell ref="L301:L305"/>
    <mergeCell ref="M301:M305"/>
    <mergeCell ref="N301:N305"/>
    <mergeCell ref="D302:D305"/>
    <mergeCell ref="E302:E305"/>
    <mergeCell ref="F302:F305"/>
    <mergeCell ref="A301:A305"/>
    <mergeCell ref="B301:B305"/>
    <mergeCell ref="C301:C305"/>
    <mergeCell ref="D301:F301"/>
    <mergeCell ref="K301:K305"/>
    <mergeCell ref="A327:F327"/>
    <mergeCell ref="K327:S327"/>
    <mergeCell ref="A328:A332"/>
    <mergeCell ref="B328:B332"/>
    <mergeCell ref="C328:C332"/>
    <mergeCell ref="D328:F328"/>
    <mergeCell ref="K328:K332"/>
    <mergeCell ref="L328:L332"/>
    <mergeCell ref="M328:M332"/>
    <mergeCell ref="N328:N332"/>
    <mergeCell ref="D329:D332"/>
    <mergeCell ref="E329:E332"/>
    <mergeCell ref="F329:F332"/>
    <mergeCell ref="Y6:Y10"/>
    <mergeCell ref="Z6:Z10"/>
    <mergeCell ref="R7:T7"/>
    <mergeCell ref="R8:R10"/>
    <mergeCell ref="S8:S10"/>
    <mergeCell ref="T8:T10"/>
    <mergeCell ref="U6:U10"/>
    <mergeCell ref="V6:V10"/>
    <mergeCell ref="X6:X10"/>
    <mergeCell ref="U33:U37"/>
    <mergeCell ref="V33:V37"/>
    <mergeCell ref="X33:X37"/>
    <mergeCell ref="Y33:Y37"/>
    <mergeCell ref="Z33:Z37"/>
    <mergeCell ref="R34:T34"/>
    <mergeCell ref="R35:R37"/>
    <mergeCell ref="S35:S37"/>
    <mergeCell ref="T35:T37"/>
    <mergeCell ref="U63:U67"/>
    <mergeCell ref="V63:V67"/>
    <mergeCell ref="X63:X67"/>
    <mergeCell ref="Y63:Y67"/>
    <mergeCell ref="Z63:Z67"/>
    <mergeCell ref="R64:T64"/>
    <mergeCell ref="R65:R67"/>
    <mergeCell ref="S65:S67"/>
    <mergeCell ref="T65:T67"/>
    <mergeCell ref="U89:U93"/>
    <mergeCell ref="V89:V93"/>
    <mergeCell ref="X89:X93"/>
    <mergeCell ref="Y89:Y93"/>
    <mergeCell ref="Z89:Z93"/>
    <mergeCell ref="R90:T90"/>
    <mergeCell ref="R91:R93"/>
    <mergeCell ref="S91:S93"/>
    <mergeCell ref="T91:T93"/>
    <mergeCell ref="U115:U119"/>
    <mergeCell ref="V115:V119"/>
    <mergeCell ref="X115:X119"/>
    <mergeCell ref="Y115:Y119"/>
    <mergeCell ref="Z115:Z119"/>
    <mergeCell ref="R116:T116"/>
    <mergeCell ref="R117:R119"/>
    <mergeCell ref="S117:S119"/>
    <mergeCell ref="T117:T119"/>
    <mergeCell ref="U142:U146"/>
    <mergeCell ref="V142:V146"/>
    <mergeCell ref="X142:X146"/>
    <mergeCell ref="Y142:Y146"/>
    <mergeCell ref="Z142:Z146"/>
    <mergeCell ref="R143:T143"/>
    <mergeCell ref="R144:R146"/>
    <mergeCell ref="S144:S146"/>
    <mergeCell ref="T144:T146"/>
    <mergeCell ref="U169:U173"/>
    <mergeCell ref="V169:V173"/>
    <mergeCell ref="X169:X173"/>
    <mergeCell ref="Y169:Y173"/>
    <mergeCell ref="Z169:Z173"/>
    <mergeCell ref="R170:T170"/>
    <mergeCell ref="R171:R173"/>
    <mergeCell ref="S171:S173"/>
    <mergeCell ref="T171:T173"/>
    <mergeCell ref="U196:U200"/>
    <mergeCell ref="V196:V200"/>
    <mergeCell ref="X196:X200"/>
    <mergeCell ref="Y196:Y200"/>
    <mergeCell ref="Z196:Z200"/>
    <mergeCell ref="R197:T197"/>
    <mergeCell ref="R198:R200"/>
    <mergeCell ref="S198:S200"/>
    <mergeCell ref="T198:T200"/>
    <mergeCell ref="U222:U226"/>
    <mergeCell ref="V222:V226"/>
    <mergeCell ref="X222:X226"/>
    <mergeCell ref="Y222:Y226"/>
    <mergeCell ref="Z222:Z226"/>
    <mergeCell ref="R223:T223"/>
    <mergeCell ref="R224:R226"/>
    <mergeCell ref="S224:S226"/>
    <mergeCell ref="T224:T226"/>
    <mergeCell ref="X274:X278"/>
    <mergeCell ref="Y274:Y278"/>
    <mergeCell ref="Z274:Z278"/>
    <mergeCell ref="R275:T275"/>
    <mergeCell ref="R276:R278"/>
    <mergeCell ref="S276:S278"/>
    <mergeCell ref="T276:T278"/>
    <mergeCell ref="U247:U251"/>
    <mergeCell ref="V247:V251"/>
    <mergeCell ref="X247:X251"/>
    <mergeCell ref="Y247:Y251"/>
    <mergeCell ref="Z247:Z251"/>
    <mergeCell ref="R248:T248"/>
    <mergeCell ref="R249:R251"/>
    <mergeCell ref="S249:S251"/>
    <mergeCell ref="T249:T251"/>
    <mergeCell ref="Y1:Z1"/>
    <mergeCell ref="A2:Z2"/>
    <mergeCell ref="A3:Z3"/>
    <mergeCell ref="Z4:AA4"/>
    <mergeCell ref="U328:U332"/>
    <mergeCell ref="V328:V332"/>
    <mergeCell ref="X328:X332"/>
    <mergeCell ref="Y328:Y332"/>
    <mergeCell ref="Z328:Z332"/>
    <mergeCell ref="R329:T329"/>
    <mergeCell ref="R330:R332"/>
    <mergeCell ref="S330:S332"/>
    <mergeCell ref="T330:T332"/>
    <mergeCell ref="U301:U305"/>
    <mergeCell ref="V301:V305"/>
    <mergeCell ref="X301:X305"/>
    <mergeCell ref="Y301:Y305"/>
    <mergeCell ref="Z301:Z305"/>
    <mergeCell ref="R302:T302"/>
    <mergeCell ref="R303:R305"/>
    <mergeCell ref="S303:S305"/>
    <mergeCell ref="T303:T305"/>
    <mergeCell ref="U274:U278"/>
    <mergeCell ref="V274:V278"/>
  </mergeCells>
  <pageMargins left="0" right="0" top="0" bottom="0" header="0" footer="0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หมู่1</vt:lpstr>
      <vt:lpstr>หมู่2</vt:lpstr>
      <vt:lpstr>หมู่3</vt:lpstr>
      <vt:lpstr>หมู่4</vt:lpstr>
      <vt:lpstr>หมู่5</vt:lpstr>
      <vt:lpstr>หมู่6</vt:lpstr>
      <vt:lpstr>หมู่7</vt:lpstr>
      <vt:lpstr>หมู่8</vt:lpstr>
      <vt:lpstr>หมู่9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itcenter</cp:lastModifiedBy>
  <cp:lastPrinted>2020-08-25T07:25:01Z</cp:lastPrinted>
  <dcterms:created xsi:type="dcterms:W3CDTF">2019-08-22T09:31:05Z</dcterms:created>
  <dcterms:modified xsi:type="dcterms:W3CDTF">2021-05-19T08:34:38Z</dcterms:modified>
</cp:coreProperties>
</file>